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nabowicz\Documents\INWESTYCJE\Komunalka\realizacja bud urz kom\2018\rychnów\"/>
    </mc:Choice>
  </mc:AlternateContent>
  <bookViews>
    <workbookView xWindow="0" yWindow="0" windowWidth="19200" windowHeight="10170"/>
  </bookViews>
  <sheets>
    <sheet name="Arkusz1" sheetId="1" r:id="rId1"/>
  </sheets>
  <definedNames>
    <definedName name="_xlnm.Print_Area" localSheetId="0">Arkusz1!$A$1:$G$77</definedName>
    <definedName name="_xlnm.Print_Titles" localSheetId="0">Arkusz1!$4:$4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" i="1"/>
  <c r="G39" i="1" l="1"/>
  <c r="G5" i="1"/>
  <c r="G61" i="1" l="1"/>
  <c r="G62" i="1" s="1"/>
  <c r="G63" i="1" s="1"/>
</calcChain>
</file>

<file path=xl/sharedStrings.xml><?xml version="1.0" encoding="utf-8"?>
<sst xmlns="http://schemas.openxmlformats.org/spreadsheetml/2006/main" count="244" uniqueCount="195">
  <si>
    <t>LP.</t>
  </si>
  <si>
    <t>PODSTAWA</t>
  </si>
  <si>
    <t>OPIS I WYLICZENIA</t>
  </si>
  <si>
    <t>J.M.</t>
  </si>
  <si>
    <t>ROBOTY DROGOWE  CPV 45233226-9</t>
  </si>
  <si>
    <t>1 d.1</t>
  </si>
  <si>
    <t>KNNR 6 0803-03</t>
  </si>
  <si>
    <t>Mechaniczne rozebranie nawierzchni z kostki kamiennej nie- regularnej na podsypce cementowo-piaskowej</t>
  </si>
  <si>
    <t>m2</t>
  </si>
  <si>
    <t>2 d.1</t>
  </si>
  <si>
    <t>KNNR 6 0801-06</t>
  </si>
  <si>
    <t>Rozebranie nawierzchni z betonu gr. 15 cm mechanicznie</t>
  </si>
  <si>
    <t>3 d.1</t>
  </si>
  <si>
    <t>KNNR 6 0805-07</t>
  </si>
  <si>
    <t>Rozebranie chodników z płyt betonowych o wymiarach 50x50x7  cm na podsypce cementowo-piaskowej</t>
  </si>
  <si>
    <t>4 d.1</t>
  </si>
  <si>
    <t>KNNR 6 0806-04</t>
  </si>
  <si>
    <t>Rozebranie krawężników kamiennych o wymiarach 20x30 cm na podsypce cementowo-piaskowej</t>
  </si>
  <si>
    <t>m</t>
  </si>
  <si>
    <t>5 d.1</t>
  </si>
  <si>
    <t>KNR 4-04 1103-01</t>
  </si>
  <si>
    <t>Załadowanie gruzu koparko- ładowarką   na samochody samowyładowcze</t>
  </si>
  <si>
    <t>m3</t>
  </si>
  <si>
    <t>6 d.1</t>
  </si>
  <si>
    <t>KNR 4-04 1103-04</t>
  </si>
  <si>
    <t>Wywiezienie gruzu  z terenu rozbiórki przy mechanicznym załadowaniu i wyładowaniu sam. samowyładowczym na odległość 1 km</t>
  </si>
  <si>
    <t>7 d.1</t>
  </si>
  <si>
    <t>KNR 4-04 1103-05</t>
  </si>
  <si>
    <t>Wywiezienie gruzu  z terenu rozbiórki przy mechanicznym załadowaniu i wyładowaniu sam. samowyładowczym - dodatek za 9 km</t>
  </si>
  <si>
    <t>8 d.1</t>
  </si>
  <si>
    <t>kalkulacja własna</t>
  </si>
  <si>
    <t>Koszty utylizacji / Opłat za składowanie gruzu z rozbiórek na wysypisku / itp.</t>
  </si>
  <si>
    <t>t</t>
  </si>
  <si>
    <t>9 d.1</t>
  </si>
  <si>
    <t>KNNR 1 0112-02</t>
  </si>
  <si>
    <t>Roboty pomiarowe przy powierzchniowych robotach ziemnych - koryta pod nawierzchnie</t>
  </si>
  <si>
    <t>ha</t>
  </si>
  <si>
    <t>10 d.1</t>
  </si>
  <si>
    <t>KNNR 6 0101-02</t>
  </si>
  <si>
    <t>11 d.1</t>
  </si>
  <si>
    <t>KNNR 6 0101-03</t>
  </si>
  <si>
    <t>12 d.1</t>
  </si>
  <si>
    <t>KNNR 1 0206-04</t>
  </si>
  <si>
    <t>Roboty ziemne wykonywane koparkami podsiębiernymi o poj. łyżki 0.60 m3 w gr. kat.  I-III w ziemi uprzednio zmag. w hałdach  z transp. urobku na odl. 1 km sam. samowyładowczymi</t>
  </si>
  <si>
    <t>13 d.1</t>
  </si>
  <si>
    <t>KNNR 1 0208-02</t>
  </si>
  <si>
    <t>Dodatek za 9 km transportu ziemi samochodami samowyładowczymi po drogach o nawierzchni utwardzonej (kat.gr. I-IV)</t>
  </si>
  <si>
    <t>14 d.1</t>
  </si>
  <si>
    <t>KNNR 5 0701-02</t>
  </si>
  <si>
    <t>Odkopanie kabli w sposób ręczny w gruncie kat.III</t>
  </si>
  <si>
    <t>15 d.1</t>
  </si>
  <si>
    <t>KNNR 5 0705-01</t>
  </si>
  <si>
    <t>Ułożenie rur osłonowych  AROT PS  90</t>
  </si>
  <si>
    <t>16 d.1</t>
  </si>
  <si>
    <t>KNNR 5 0702-02</t>
  </si>
  <si>
    <t>Zasypywanie rowów dla kabli wykonanych ręcznie w gruncie kat. III</t>
  </si>
  <si>
    <t>17 d.1</t>
  </si>
  <si>
    <t>KNNR 6 0103-01</t>
  </si>
  <si>
    <t>Profilowanie i zagęszczanie podłoża wykonywane ręcznie w gruncie kat. II-IV pod warstwy konstrukcyjne nawierzchni</t>
  </si>
  <si>
    <t>18 d.1</t>
  </si>
  <si>
    <t>KNNR 60403-03</t>
  </si>
  <si>
    <t>Krawężniki betonowe wystające o wymiarach 15x30 cm z wykonaniem ław betonowych na podsypce cementowo-piaskowej</t>
  </si>
  <si>
    <t>19 d.1</t>
  </si>
  <si>
    <t>KNNR 6 0403-03</t>
  </si>
  <si>
    <t>Krawężniki betonowe zatopione o wymiarach 22x15  cm z wykonaniem ław betonowych na podsypce cementowo-piaskowej</t>
  </si>
  <si>
    <t>20 d.1</t>
  </si>
  <si>
    <t>KNNR 6 0404-05</t>
  </si>
  <si>
    <t>Obrzeża betonowe o wymiarach 30x8 cm na podsypce cementowo-piaskowej, spoiny wypełnione zapraw  cementowych</t>
  </si>
  <si>
    <t>21 d.1</t>
  </si>
  <si>
    <t>KNNR 6 0105-03</t>
  </si>
  <si>
    <t>Warstwy odsączające wykonane i zagęszczane mechanicznie o gr.3 cm</t>
  </si>
  <si>
    <t>22 d.1</t>
  </si>
  <si>
    <t>KNNR 6 0104-04</t>
  </si>
  <si>
    <t>23 d.1</t>
  </si>
  <si>
    <t>KNNR 6 0113-05</t>
  </si>
  <si>
    <t>Warstwa górna  podbudowy z kruszyw łamanych gr.10 cm</t>
  </si>
  <si>
    <t>24 d.1</t>
  </si>
  <si>
    <t>KNNR 6 0113-06</t>
  </si>
  <si>
    <t>Warstwa górna  podbudowy z kruszyw łamanych gr.15 cm</t>
  </si>
  <si>
    <t>25 d.1</t>
  </si>
  <si>
    <t>KNNR 6 0113-01</t>
  </si>
  <si>
    <t>Warstwa dolna podbudowy z kruszyw łamanych gr.15 cm</t>
  </si>
  <si>
    <t>26 d.1</t>
  </si>
  <si>
    <t>KNNR 6 0502-03</t>
  </si>
  <si>
    <t>27 d.1</t>
  </si>
  <si>
    <t>KNNR 6 0205-05</t>
  </si>
  <si>
    <t>Nawierzchnie z brukowca z kamienia obrobionego o wymiarach 16-18  cm</t>
  </si>
  <si>
    <t>28 d.1</t>
  </si>
  <si>
    <t>KNNR 6 0702-01</t>
  </si>
  <si>
    <t>Pionowe znaki drogowe - słupki z rur stalowych</t>
  </si>
  <si>
    <t>szt.</t>
  </si>
  <si>
    <t>29 d.1</t>
  </si>
  <si>
    <t>KNNR 6 0702-05</t>
  </si>
  <si>
    <t>Pionowe znaki drogowe - znaki A-7</t>
  </si>
  <si>
    <t>30 d.1</t>
  </si>
  <si>
    <t>31 d.1</t>
  </si>
  <si>
    <t>Chodniki z kostki brukowej betonowej kolorowej żółtej grubości 8 cm na podsypce cementowo-piaskowej z wypełnieniem spoin piaskiem</t>
  </si>
  <si>
    <t>32 d.1</t>
  </si>
  <si>
    <t>KNNR 10507-01</t>
  </si>
  <si>
    <t>33 d.1</t>
  </si>
  <si>
    <t>KNR 2-31 1406-03</t>
  </si>
  <si>
    <t>Regulacja pionowa studzienek dla włazów kanałowych - podwyższenie lub obniżenie</t>
  </si>
  <si>
    <t>KANALIZACJA DESZCZOWA  CPV 45232130-2</t>
  </si>
  <si>
    <t>34 d.2</t>
  </si>
  <si>
    <t>KNNR 1 0111-01</t>
  </si>
  <si>
    <t>Roboty pomiarowe przy liniowych robotach ziemnych - trasa kanalizacji w terenie równinnym.</t>
  </si>
  <si>
    <t>km</t>
  </si>
  <si>
    <t>35 d.2</t>
  </si>
  <si>
    <t>KNNR 1 0210-03</t>
  </si>
  <si>
    <t>36 d.2</t>
  </si>
  <si>
    <t>KNNR 1 0307-02</t>
  </si>
  <si>
    <t>Wykopy liniowe o szeroko ci 0,8-2,5  m i głębokości do 1,5 m o ścianach pionowych w gruntach suchych kat. III-IV</t>
  </si>
  <si>
    <t>37 d.2</t>
  </si>
  <si>
    <t>KNNR 1 0313-01</t>
  </si>
  <si>
    <t>Pełne umocnienie ścian wykopów wraz z rozbiórki palami szalunkowymi stalowymi (wypraskami) w gruntach suchych; wyk .o szer. do 1 m i grub. do 3,0 m; grunt kat. I-IV</t>
  </si>
  <si>
    <t>38 d.2</t>
  </si>
  <si>
    <t>KNNR 1 0315-04</t>
  </si>
  <si>
    <t>Umocnienie ścian wykopów palami szalunkowymi stalowymi na g . do 3,0 m pod komory, studzienki itp. na sieciach zewnętrznych  w gruntach suchych kat.I-IV wraz z rozbiórki</t>
  </si>
  <si>
    <t>39 d.2</t>
  </si>
  <si>
    <t>KNNR 4 1411-03</t>
  </si>
  <si>
    <t>Podłoża pod kanały z materiałów sypkich grub. 20 cm</t>
  </si>
  <si>
    <t>40 d.2</t>
  </si>
  <si>
    <t>KNNR 4 1308-03</t>
  </si>
  <si>
    <t>Kana y z rur PVC-D Włączonych na wcisk o śr. zewn.  200 mm</t>
  </si>
  <si>
    <t>41 d.2</t>
  </si>
  <si>
    <t>KNNR 4 1308-02</t>
  </si>
  <si>
    <t>Kanały z rur PVC -D Włączonych na wcisk o śr. zewn.  160 mm</t>
  </si>
  <si>
    <t>42 d.2</t>
  </si>
  <si>
    <t>KNNR 4 1411-04</t>
  </si>
  <si>
    <t>Obsypka ponad kanały z materiałów sypkich grub. 30 cm</t>
  </si>
  <si>
    <t>43 d.2</t>
  </si>
  <si>
    <t>KNNR 4 1413-08</t>
  </si>
  <si>
    <t>Studnie rewizyjne z kręgów betonowych w gotowym  wykopie - podstawa studni betonowa</t>
  </si>
  <si>
    <t>44 d.2</t>
  </si>
  <si>
    <t>KNNR 4 1413-01</t>
  </si>
  <si>
    <t>Studnie rewizyjne z kręgów betonowych o śr. 1000  mm w gotowym wykopie o głębok. 3m</t>
  </si>
  <si>
    <t>45 d.2</t>
  </si>
  <si>
    <t>KNNR 4 1413-02</t>
  </si>
  <si>
    <t>Studnie rewizyjne z kręgów betonowych ośr. 1000  mm w gotowym wykopie za każde 0.5 m różnicy głęb.</t>
  </si>
  <si>
    <t>[0.5m] stud.</t>
  </si>
  <si>
    <t>46 d.2</t>
  </si>
  <si>
    <t>KNNR 4 1427-01</t>
  </si>
  <si>
    <t>47 d.2</t>
  </si>
  <si>
    <t>KNNR 4 1429-03</t>
  </si>
  <si>
    <t>Osadzenie w studzience D2 regulatora przepływu</t>
  </si>
  <si>
    <t>48 d.2</t>
  </si>
  <si>
    <t xml:space="preserve">KNNR 4 1413-03 </t>
  </si>
  <si>
    <t>Osadnik piasku DN 1200mm V=2,0m3</t>
  </si>
  <si>
    <t>stud.</t>
  </si>
  <si>
    <t>49 d.2</t>
  </si>
  <si>
    <t>Separator koalescencyjny BG 20-0,85</t>
  </si>
  <si>
    <t>50 d.2</t>
  </si>
  <si>
    <t>KNNR 4 1424-02</t>
  </si>
  <si>
    <t>51 d.2</t>
  </si>
  <si>
    <t>KNNR 4 1610-02</t>
  </si>
  <si>
    <t>Próba wodna  szczelności kanałów rurowych o śr. nominalnej 200 mm</t>
  </si>
  <si>
    <t>52 d.2</t>
  </si>
  <si>
    <t>KNNR 4 1610-01</t>
  </si>
  <si>
    <t>Próba wodna  szczelności kanałów rurowych o śr. nominalnej do 150 mm</t>
  </si>
  <si>
    <t>53 d.2</t>
  </si>
  <si>
    <t>KNNR 1 0214-02</t>
  </si>
  <si>
    <t>Zasypanie wykopów .fund. podłużnych, punktowych, rowów, wykopów obiektowych spycharkami z zagęszczeniem mechanicznym spycharkami (gr. warstwy w stanie luźnym 30 cm) - kat.gr.  III-IV</t>
  </si>
  <si>
    <t>54 d.2</t>
  </si>
  <si>
    <t>KNNR 1 0206-04 + KNNR 1 0208-02</t>
  </si>
  <si>
    <t>Wywóz nadmiaru gruntu  na wysypisko pozyskane na koszt i staraniem Wykonawcy</t>
  </si>
  <si>
    <t>ILOŚĆ</t>
  </si>
  <si>
    <t>Wykopy oraz przekopy o grub. do 3.0 m wyk. na odkład koparkami podsiębiernymi o poj. łyżki 0,6 m3</t>
  </si>
  <si>
    <t>WARTOŚĆ</t>
  </si>
  <si>
    <t>Koryta wykonywane mechanicznie g . 30 cm w gruncie kat. II-VI na całej szerokości jezdni i chodników</t>
  </si>
  <si>
    <t>Koryta wykonywane mechanicznie g . 40 cm w gruncie kat. II-VI na całej szerokości jezdni i chodników</t>
  </si>
  <si>
    <t>Warstwy odsączające wykonane i zagęszczane mechanicznie o gr.18 cm</t>
  </si>
  <si>
    <t>Wjazdy z kostki brukowej betonowej czerwonej grubości 8 cm na podsypce cementowo-piaskowej z wypełnieniem spoin piaskiem</t>
  </si>
  <si>
    <t>Humusowanie z obsianiem przy grubości warstwy humusu 5 cm.</t>
  </si>
  <si>
    <t>Studzienki ściekowe uliczne betonowe o śr.500 mm z osadnikiem bez syfonu</t>
  </si>
  <si>
    <t>Włączenie do istniejącej studzienki</t>
  </si>
  <si>
    <t>Razem wartość netto:</t>
  </si>
  <si>
    <t>Vat:</t>
  </si>
  <si>
    <t>Razem wartość brutto:</t>
  </si>
  <si>
    <t>załącznik nr 9</t>
  </si>
  <si>
    <t>SKŁADNIKI CENOTWÓRCZE:</t>
  </si>
  <si>
    <t>stawka robocizny bezpośredniej PLN / r-g wg kosztorysu ofertowego</t>
  </si>
  <si>
    <t>R =</t>
  </si>
  <si>
    <t>koszty pośrednie (od R+S) % wg kosztorysu ofertowego</t>
  </si>
  <si>
    <t>Kp (od R + S) =</t>
  </si>
  <si>
    <t>koszty zakupu (od M) % wg kosztorysu ofertowego</t>
  </si>
  <si>
    <t>Kz (od M) =</t>
  </si>
  <si>
    <t>zysk (od R + S + Kp) % wg kosztorysu ofertowe</t>
  </si>
  <si>
    <t xml:space="preserve">Z (od R + S + Kp)  = </t>
  </si>
  <si>
    <t>zł</t>
  </si>
  <si>
    <t>%</t>
  </si>
  <si>
    <t xml:space="preserve">    Pieczęć Wykonawcy</t>
  </si>
  <si>
    <t>Data i podpis upoważnionego przedstawiciela Wykonawcy</t>
  </si>
  <si>
    <t>Nawierzchnie z kostki brukowej betonowej szarej grubości 8 cm na podsypce cementowo-piaskowej z wypełnieniem spoin piaskiem</t>
  </si>
  <si>
    <t>CENA NETTO [zł]</t>
  </si>
  <si>
    <t>KOSZTORYS OFERTOWY      "Budowa drogi we wsi Rychnów- II etap"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</si>
</sst>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u/>
      <sz val="8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i/>
      <sz val="7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4" fontId="2" fillId="2" borderId="6" xfId="0" applyNumberFormat="1" applyFont="1" applyFill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3" fillId="0" borderId="7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164" fontId="9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showZeros="0" tabSelected="1" topLeftCell="A61" zoomScale="170" zoomScaleNormal="170" workbookViewId="0">
      <selection activeCell="F8" sqref="F8"/>
    </sheetView>
  </sheetViews>
  <sheetFormatPr defaultRowHeight="15" x14ac:dyDescent="0.25"/>
  <cols>
    <col min="1" max="1" width="6.140625" style="7" customWidth="1"/>
    <col min="2" max="2" width="12.85546875" style="7" customWidth="1"/>
    <col min="3" max="3" width="37.140625" style="19" customWidth="1"/>
    <col min="4" max="4" width="6.7109375" style="7" customWidth="1"/>
    <col min="5" max="5" width="8.28515625" style="7" customWidth="1"/>
    <col min="6" max="6" width="9.140625" style="48" customWidth="1"/>
    <col min="7" max="7" width="10.28515625" style="20" customWidth="1"/>
    <col min="8" max="16384" width="9.140625" style="7"/>
  </cols>
  <sheetData>
    <row r="1" spans="1:7" x14ac:dyDescent="0.25">
      <c r="G1" s="20" t="s">
        <v>178</v>
      </c>
    </row>
    <row r="2" spans="1:7" s="27" customFormat="1" x14ac:dyDescent="0.25">
      <c r="A2" s="25"/>
      <c r="B2" s="42" t="s">
        <v>194</v>
      </c>
      <c r="C2" s="26"/>
      <c r="F2" s="29"/>
      <c r="G2" s="20"/>
    </row>
    <row r="4" spans="1:7" ht="2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165</v>
      </c>
      <c r="F4" s="3" t="s">
        <v>193</v>
      </c>
      <c r="G4" s="58" t="s">
        <v>167</v>
      </c>
    </row>
    <row r="5" spans="1:7" x14ac:dyDescent="0.25">
      <c r="A5" s="6">
        <v>1</v>
      </c>
      <c r="B5" s="8"/>
      <c r="C5" s="13" t="s">
        <v>4</v>
      </c>
      <c r="D5" s="9"/>
      <c r="E5" s="9"/>
      <c r="F5" s="53"/>
      <c r="G5" s="21">
        <f>SUM(G6:G38)</f>
        <v>0</v>
      </c>
    </row>
    <row r="6" spans="1:7" ht="33.75" x14ac:dyDescent="0.25">
      <c r="A6" s="4" t="s">
        <v>5</v>
      </c>
      <c r="B6" s="4" t="s">
        <v>6</v>
      </c>
      <c r="C6" s="14" t="s">
        <v>7</v>
      </c>
      <c r="D6" s="4" t="s">
        <v>8</v>
      </c>
      <c r="E6" s="4">
        <v>832</v>
      </c>
      <c r="F6" s="54"/>
      <c r="G6" s="22">
        <f>ROUND(E6*F6,2)</f>
        <v>0</v>
      </c>
    </row>
    <row r="7" spans="1:7" ht="22.5" x14ac:dyDescent="0.25">
      <c r="A7" s="1" t="s">
        <v>9</v>
      </c>
      <c r="B7" s="1" t="s">
        <v>10</v>
      </c>
      <c r="C7" s="15" t="s">
        <v>11</v>
      </c>
      <c r="D7" s="1" t="s">
        <v>8</v>
      </c>
      <c r="E7" s="1">
        <v>96</v>
      </c>
      <c r="F7" s="55"/>
      <c r="G7" s="23">
        <f>ROUND(E7*F7,2)</f>
        <v>0</v>
      </c>
    </row>
    <row r="8" spans="1:7" ht="33.75" x14ac:dyDescent="0.25">
      <c r="A8" s="1" t="s">
        <v>12</v>
      </c>
      <c r="B8" s="1" t="s">
        <v>13</v>
      </c>
      <c r="C8" s="15" t="s">
        <v>14</v>
      </c>
      <c r="D8" s="1" t="s">
        <v>8</v>
      </c>
      <c r="E8" s="1">
        <v>30</v>
      </c>
      <c r="F8" s="55"/>
      <c r="G8" s="23">
        <f t="shared" ref="G8:G60" si="0">ROUND(E8*F8,2)</f>
        <v>0</v>
      </c>
    </row>
    <row r="9" spans="1:7" ht="22.5" x14ac:dyDescent="0.25">
      <c r="A9" s="1" t="s">
        <v>15</v>
      </c>
      <c r="B9" s="1" t="s">
        <v>16</v>
      </c>
      <c r="C9" s="15" t="s">
        <v>17</v>
      </c>
      <c r="D9" s="1" t="s">
        <v>18</v>
      </c>
      <c r="E9" s="1">
        <v>103</v>
      </c>
      <c r="F9" s="55"/>
      <c r="G9" s="23">
        <f t="shared" si="0"/>
        <v>0</v>
      </c>
    </row>
    <row r="10" spans="1:7" ht="22.5" x14ac:dyDescent="0.25">
      <c r="A10" s="1" t="s">
        <v>19</v>
      </c>
      <c r="B10" s="1" t="s">
        <v>20</v>
      </c>
      <c r="C10" s="15" t="s">
        <v>21</v>
      </c>
      <c r="D10" s="1" t="s">
        <v>22</v>
      </c>
      <c r="E10" s="1">
        <v>122.52</v>
      </c>
      <c r="F10" s="55"/>
      <c r="G10" s="23">
        <f t="shared" si="0"/>
        <v>0</v>
      </c>
    </row>
    <row r="11" spans="1:7" ht="33.75" x14ac:dyDescent="0.25">
      <c r="A11" s="1" t="s">
        <v>23</v>
      </c>
      <c r="B11" s="1" t="s">
        <v>24</v>
      </c>
      <c r="C11" s="15" t="s">
        <v>25</v>
      </c>
      <c r="D11" s="1" t="s">
        <v>22</v>
      </c>
      <c r="E11" s="1">
        <v>122.52</v>
      </c>
      <c r="F11" s="55"/>
      <c r="G11" s="23">
        <f t="shared" si="0"/>
        <v>0</v>
      </c>
    </row>
    <row r="12" spans="1:7" ht="33.75" x14ac:dyDescent="0.25">
      <c r="A12" s="1" t="s">
        <v>26</v>
      </c>
      <c r="B12" s="1" t="s">
        <v>27</v>
      </c>
      <c r="C12" s="15" t="s">
        <v>28</v>
      </c>
      <c r="D12" s="1" t="s">
        <v>22</v>
      </c>
      <c r="E12" s="1">
        <v>122.52</v>
      </c>
      <c r="F12" s="55"/>
      <c r="G12" s="23">
        <f t="shared" si="0"/>
        <v>0</v>
      </c>
    </row>
    <row r="13" spans="1:7" ht="22.5" x14ac:dyDescent="0.25">
      <c r="A13" s="1" t="s">
        <v>29</v>
      </c>
      <c r="B13" s="1" t="s">
        <v>30</v>
      </c>
      <c r="C13" s="15" t="s">
        <v>31</v>
      </c>
      <c r="D13" s="1" t="s">
        <v>32</v>
      </c>
      <c r="E13" s="1">
        <v>33</v>
      </c>
      <c r="F13" s="55"/>
      <c r="G13" s="23">
        <f t="shared" si="0"/>
        <v>0</v>
      </c>
    </row>
    <row r="14" spans="1:7" ht="22.5" x14ac:dyDescent="0.25">
      <c r="A14" s="1" t="s">
        <v>33</v>
      </c>
      <c r="B14" s="1" t="s">
        <v>34</v>
      </c>
      <c r="C14" s="15" t="s">
        <v>35</v>
      </c>
      <c r="D14" s="1" t="s">
        <v>36</v>
      </c>
      <c r="E14" s="1">
        <v>0.20699999999999999</v>
      </c>
      <c r="F14" s="55"/>
      <c r="G14" s="23">
        <f t="shared" si="0"/>
        <v>0</v>
      </c>
    </row>
    <row r="15" spans="1:7" ht="33.75" x14ac:dyDescent="0.25">
      <c r="A15" s="1" t="s">
        <v>37</v>
      </c>
      <c r="B15" s="1" t="s">
        <v>38</v>
      </c>
      <c r="C15" s="15" t="s">
        <v>169</v>
      </c>
      <c r="D15" s="1" t="s">
        <v>8</v>
      </c>
      <c r="E15" s="1">
        <v>860</v>
      </c>
      <c r="F15" s="55"/>
      <c r="G15" s="23">
        <f t="shared" si="0"/>
        <v>0</v>
      </c>
    </row>
    <row r="16" spans="1:7" ht="33.75" x14ac:dyDescent="0.25">
      <c r="A16" s="1" t="s">
        <v>39</v>
      </c>
      <c r="B16" s="1" t="s">
        <v>40</v>
      </c>
      <c r="C16" s="15" t="s">
        <v>168</v>
      </c>
      <c r="D16" s="1" t="s">
        <v>8</v>
      </c>
      <c r="E16" s="1">
        <v>184</v>
      </c>
      <c r="F16" s="55"/>
      <c r="G16" s="23">
        <f t="shared" si="0"/>
        <v>0</v>
      </c>
    </row>
    <row r="17" spans="1:7" ht="45" x14ac:dyDescent="0.25">
      <c r="A17" s="1" t="s">
        <v>41</v>
      </c>
      <c r="B17" s="1" t="s">
        <v>42</v>
      </c>
      <c r="C17" s="15" t="s">
        <v>43</v>
      </c>
      <c r="D17" s="1" t="s">
        <v>22</v>
      </c>
      <c r="E17" s="1">
        <v>442</v>
      </c>
      <c r="F17" s="55"/>
      <c r="G17" s="23">
        <f t="shared" si="0"/>
        <v>0</v>
      </c>
    </row>
    <row r="18" spans="1:7" ht="33.75" x14ac:dyDescent="0.25">
      <c r="A18" s="1" t="s">
        <v>44</v>
      </c>
      <c r="B18" s="1" t="s">
        <v>45</v>
      </c>
      <c r="C18" s="15" t="s">
        <v>46</v>
      </c>
      <c r="D18" s="1" t="s">
        <v>22</v>
      </c>
      <c r="E18" s="1">
        <v>442</v>
      </c>
      <c r="F18" s="55"/>
      <c r="G18" s="23">
        <f t="shared" si="0"/>
        <v>0</v>
      </c>
    </row>
    <row r="19" spans="1:7" x14ac:dyDescent="0.25">
      <c r="A19" s="1" t="s">
        <v>47</v>
      </c>
      <c r="B19" s="1" t="s">
        <v>48</v>
      </c>
      <c r="C19" s="15" t="s">
        <v>49</v>
      </c>
      <c r="D19" s="1" t="s">
        <v>22</v>
      </c>
      <c r="E19" s="1">
        <v>16.8</v>
      </c>
      <c r="F19" s="55"/>
      <c r="G19" s="23">
        <f t="shared" si="0"/>
        <v>0</v>
      </c>
    </row>
    <row r="20" spans="1:7" x14ac:dyDescent="0.25">
      <c r="A20" s="1" t="s">
        <v>50</v>
      </c>
      <c r="B20" s="1" t="s">
        <v>51</v>
      </c>
      <c r="C20" s="15" t="s">
        <v>52</v>
      </c>
      <c r="D20" s="1" t="s">
        <v>18</v>
      </c>
      <c r="E20" s="1">
        <v>21</v>
      </c>
      <c r="F20" s="55"/>
      <c r="G20" s="23">
        <f t="shared" si="0"/>
        <v>0</v>
      </c>
    </row>
    <row r="21" spans="1:7" ht="22.5" x14ac:dyDescent="0.25">
      <c r="A21" s="1" t="s">
        <v>53</v>
      </c>
      <c r="B21" s="1" t="s">
        <v>54</v>
      </c>
      <c r="C21" s="15" t="s">
        <v>55</v>
      </c>
      <c r="D21" s="1" t="s">
        <v>22</v>
      </c>
      <c r="E21" s="1">
        <v>16.8</v>
      </c>
      <c r="F21" s="55"/>
      <c r="G21" s="23">
        <f t="shared" si="0"/>
        <v>0</v>
      </c>
    </row>
    <row r="22" spans="1:7" ht="33.75" x14ac:dyDescent="0.25">
      <c r="A22" s="1" t="s">
        <v>56</v>
      </c>
      <c r="B22" s="1" t="s">
        <v>57</v>
      </c>
      <c r="C22" s="15" t="s">
        <v>58</v>
      </c>
      <c r="D22" s="1" t="s">
        <v>8</v>
      </c>
      <c r="E22" s="2">
        <v>1044</v>
      </c>
      <c r="F22" s="55"/>
      <c r="G22" s="23">
        <f t="shared" si="0"/>
        <v>0</v>
      </c>
    </row>
    <row r="23" spans="1:7" ht="33.75" x14ac:dyDescent="0.25">
      <c r="A23" s="1" t="s">
        <v>59</v>
      </c>
      <c r="B23" s="1" t="s">
        <v>60</v>
      </c>
      <c r="C23" s="15" t="s">
        <v>61</v>
      </c>
      <c r="D23" s="1" t="s">
        <v>18</v>
      </c>
      <c r="E23" s="1">
        <v>255</v>
      </c>
      <c r="F23" s="55"/>
      <c r="G23" s="23">
        <f t="shared" si="0"/>
        <v>0</v>
      </c>
    </row>
    <row r="24" spans="1:7" ht="33.75" x14ac:dyDescent="0.25">
      <c r="A24" s="1" t="s">
        <v>62</v>
      </c>
      <c r="B24" s="1" t="s">
        <v>63</v>
      </c>
      <c r="C24" s="15" t="s">
        <v>64</v>
      </c>
      <c r="D24" s="1" t="s">
        <v>18</v>
      </c>
      <c r="E24" s="1">
        <v>230</v>
      </c>
      <c r="F24" s="55"/>
      <c r="G24" s="23">
        <f t="shared" si="0"/>
        <v>0</v>
      </c>
    </row>
    <row r="25" spans="1:7" ht="33.75" x14ac:dyDescent="0.25">
      <c r="A25" s="1" t="s">
        <v>65</v>
      </c>
      <c r="B25" s="1" t="s">
        <v>66</v>
      </c>
      <c r="C25" s="15" t="s">
        <v>67</v>
      </c>
      <c r="D25" s="1" t="s">
        <v>18</v>
      </c>
      <c r="E25" s="1">
        <v>140</v>
      </c>
      <c r="F25" s="55"/>
      <c r="G25" s="23">
        <f t="shared" si="0"/>
        <v>0</v>
      </c>
    </row>
    <row r="26" spans="1:7" ht="22.5" x14ac:dyDescent="0.25">
      <c r="A26" s="1" t="s">
        <v>68</v>
      </c>
      <c r="B26" s="1" t="s">
        <v>69</v>
      </c>
      <c r="C26" s="15" t="s">
        <v>70</v>
      </c>
      <c r="D26" s="1" t="s">
        <v>8</v>
      </c>
      <c r="E26" s="1">
        <v>111</v>
      </c>
      <c r="F26" s="55"/>
      <c r="G26" s="23">
        <f t="shared" si="0"/>
        <v>0</v>
      </c>
    </row>
    <row r="27" spans="1:7" ht="22.5" x14ac:dyDescent="0.25">
      <c r="A27" s="1" t="s">
        <v>71</v>
      </c>
      <c r="B27" s="1" t="s">
        <v>72</v>
      </c>
      <c r="C27" s="15" t="s">
        <v>170</v>
      </c>
      <c r="D27" s="1" t="s">
        <v>8</v>
      </c>
      <c r="E27" s="1">
        <v>114</v>
      </c>
      <c r="F27" s="55"/>
      <c r="G27" s="23">
        <f t="shared" si="0"/>
        <v>0</v>
      </c>
    </row>
    <row r="28" spans="1:7" ht="22.5" x14ac:dyDescent="0.25">
      <c r="A28" s="1" t="s">
        <v>73</v>
      </c>
      <c r="B28" s="1" t="s">
        <v>74</v>
      </c>
      <c r="C28" s="15" t="s">
        <v>75</v>
      </c>
      <c r="D28" s="1" t="s">
        <v>8</v>
      </c>
      <c r="E28" s="1">
        <v>941</v>
      </c>
      <c r="F28" s="55"/>
      <c r="G28" s="23">
        <f t="shared" si="0"/>
        <v>0</v>
      </c>
    </row>
    <row r="29" spans="1:7" ht="22.5" x14ac:dyDescent="0.25">
      <c r="A29" s="1" t="s">
        <v>76</v>
      </c>
      <c r="B29" s="1" t="s">
        <v>77</v>
      </c>
      <c r="C29" s="15" t="s">
        <v>78</v>
      </c>
      <c r="D29" s="1" t="s">
        <v>8</v>
      </c>
      <c r="E29" s="1">
        <v>70</v>
      </c>
      <c r="F29" s="55"/>
      <c r="G29" s="23">
        <f t="shared" si="0"/>
        <v>0</v>
      </c>
    </row>
    <row r="30" spans="1:7" ht="22.5" x14ac:dyDescent="0.25">
      <c r="A30" s="1" t="s">
        <v>79</v>
      </c>
      <c r="B30" s="1" t="s">
        <v>80</v>
      </c>
      <c r="C30" s="15" t="s">
        <v>81</v>
      </c>
      <c r="D30" s="1" t="s">
        <v>8</v>
      </c>
      <c r="E30" s="1">
        <v>941</v>
      </c>
      <c r="F30" s="55"/>
      <c r="G30" s="23">
        <f t="shared" si="0"/>
        <v>0</v>
      </c>
    </row>
    <row r="31" spans="1:7" ht="33.75" x14ac:dyDescent="0.25">
      <c r="A31" s="1" t="s">
        <v>82</v>
      </c>
      <c r="B31" s="1" t="s">
        <v>83</v>
      </c>
      <c r="C31" s="15" t="s">
        <v>192</v>
      </c>
      <c r="D31" s="1" t="s">
        <v>8</v>
      </c>
      <c r="E31" s="1">
        <v>941</v>
      </c>
      <c r="F31" s="55"/>
      <c r="G31" s="23">
        <f t="shared" si="0"/>
        <v>0</v>
      </c>
    </row>
    <row r="32" spans="1:7" ht="21.75" customHeight="1" x14ac:dyDescent="0.25">
      <c r="A32" s="1" t="s">
        <v>84</v>
      </c>
      <c r="B32" s="1" t="s">
        <v>85</v>
      </c>
      <c r="C32" s="15" t="s">
        <v>86</v>
      </c>
      <c r="D32" s="1" t="s">
        <v>8</v>
      </c>
      <c r="E32" s="1">
        <v>28</v>
      </c>
      <c r="F32" s="55"/>
      <c r="G32" s="23">
        <f t="shared" si="0"/>
        <v>0</v>
      </c>
    </row>
    <row r="33" spans="1:7" x14ac:dyDescent="0.25">
      <c r="A33" s="1" t="s">
        <v>87</v>
      </c>
      <c r="B33" s="1" t="s">
        <v>88</v>
      </c>
      <c r="C33" s="15" t="s">
        <v>89</v>
      </c>
      <c r="D33" s="1" t="s">
        <v>90</v>
      </c>
      <c r="E33" s="1">
        <v>2</v>
      </c>
      <c r="F33" s="55"/>
      <c r="G33" s="23">
        <f t="shared" si="0"/>
        <v>0</v>
      </c>
    </row>
    <row r="34" spans="1:7" x14ac:dyDescent="0.25">
      <c r="A34" s="1" t="s">
        <v>91</v>
      </c>
      <c r="B34" s="1" t="s">
        <v>92</v>
      </c>
      <c r="C34" s="15" t="s">
        <v>93</v>
      </c>
      <c r="D34" s="1" t="s">
        <v>90</v>
      </c>
      <c r="E34" s="1">
        <v>2</v>
      </c>
      <c r="F34" s="55"/>
      <c r="G34" s="23">
        <f t="shared" si="0"/>
        <v>0</v>
      </c>
    </row>
    <row r="35" spans="1:7" ht="33.75" x14ac:dyDescent="0.25">
      <c r="A35" s="1" t="s">
        <v>94</v>
      </c>
      <c r="B35" s="1" t="s">
        <v>83</v>
      </c>
      <c r="C35" s="15" t="s">
        <v>171</v>
      </c>
      <c r="D35" s="1" t="s">
        <v>8</v>
      </c>
      <c r="E35" s="1">
        <v>70</v>
      </c>
      <c r="F35" s="55"/>
      <c r="G35" s="23">
        <f t="shared" si="0"/>
        <v>0</v>
      </c>
    </row>
    <row r="36" spans="1:7" ht="33.75" x14ac:dyDescent="0.25">
      <c r="A36" s="1" t="s">
        <v>95</v>
      </c>
      <c r="B36" s="1" t="s">
        <v>83</v>
      </c>
      <c r="C36" s="15" t="s">
        <v>96</v>
      </c>
      <c r="D36" s="1" t="s">
        <v>8</v>
      </c>
      <c r="E36" s="1">
        <v>114</v>
      </c>
      <c r="F36" s="55"/>
      <c r="G36" s="23">
        <f t="shared" si="0"/>
        <v>0</v>
      </c>
    </row>
    <row r="37" spans="1:7" ht="22.5" x14ac:dyDescent="0.25">
      <c r="A37" s="1" t="s">
        <v>97</v>
      </c>
      <c r="B37" s="1" t="s">
        <v>98</v>
      </c>
      <c r="C37" s="15" t="s">
        <v>172</v>
      </c>
      <c r="D37" s="1" t="s">
        <v>8</v>
      </c>
      <c r="E37" s="1">
        <v>500</v>
      </c>
      <c r="F37" s="55"/>
      <c r="G37" s="23">
        <f t="shared" si="0"/>
        <v>0</v>
      </c>
    </row>
    <row r="38" spans="1:7" ht="22.5" x14ac:dyDescent="0.25">
      <c r="A38" s="5" t="s">
        <v>99</v>
      </c>
      <c r="B38" s="5" t="s">
        <v>100</v>
      </c>
      <c r="C38" s="16" t="s">
        <v>101</v>
      </c>
      <c r="D38" s="5" t="s">
        <v>90</v>
      </c>
      <c r="E38" s="5">
        <v>6</v>
      </c>
      <c r="F38" s="56"/>
      <c r="G38" s="24">
        <f t="shared" si="0"/>
        <v>0</v>
      </c>
    </row>
    <row r="39" spans="1:7" s="11" customFormat="1" ht="21" x14ac:dyDescent="0.25">
      <c r="A39" s="6">
        <v>2</v>
      </c>
      <c r="B39" s="10"/>
      <c r="C39" s="17" t="s">
        <v>102</v>
      </c>
      <c r="D39" s="10"/>
      <c r="E39" s="10"/>
      <c r="F39" s="57"/>
      <c r="G39" s="21">
        <f>SUM(G40:G60)</f>
        <v>0</v>
      </c>
    </row>
    <row r="40" spans="1:7" ht="22.5" x14ac:dyDescent="0.25">
      <c r="A40" s="4" t="s">
        <v>103</v>
      </c>
      <c r="B40" s="4" t="s">
        <v>104</v>
      </c>
      <c r="C40" s="14" t="s">
        <v>105</v>
      </c>
      <c r="D40" s="4" t="s">
        <v>106</v>
      </c>
      <c r="E40" s="4">
        <v>0.155</v>
      </c>
      <c r="F40" s="54"/>
      <c r="G40" s="22">
        <f t="shared" si="0"/>
        <v>0</v>
      </c>
    </row>
    <row r="41" spans="1:7" ht="33.75" x14ac:dyDescent="0.25">
      <c r="A41" s="1" t="s">
        <v>107</v>
      </c>
      <c r="B41" s="1" t="s">
        <v>108</v>
      </c>
      <c r="C41" s="15" t="s">
        <v>166</v>
      </c>
      <c r="D41" s="1" t="s">
        <v>22</v>
      </c>
      <c r="E41" s="1">
        <v>286.64100000000002</v>
      </c>
      <c r="F41" s="55"/>
      <c r="G41" s="23">
        <f t="shared" si="0"/>
        <v>0</v>
      </c>
    </row>
    <row r="42" spans="1:7" ht="33.75" x14ac:dyDescent="0.25">
      <c r="A42" s="1" t="s">
        <v>109</v>
      </c>
      <c r="B42" s="1" t="s">
        <v>110</v>
      </c>
      <c r="C42" s="15" t="s">
        <v>111</v>
      </c>
      <c r="D42" s="1" t="s">
        <v>22</v>
      </c>
      <c r="E42" s="1">
        <v>31.849</v>
      </c>
      <c r="F42" s="55"/>
      <c r="G42" s="23">
        <f t="shared" si="0"/>
        <v>0</v>
      </c>
    </row>
    <row r="43" spans="1:7" ht="45" x14ac:dyDescent="0.25">
      <c r="A43" s="1" t="s">
        <v>112</v>
      </c>
      <c r="B43" s="1" t="s">
        <v>113</v>
      </c>
      <c r="C43" s="15" t="s">
        <v>114</v>
      </c>
      <c r="D43" s="1" t="s">
        <v>8</v>
      </c>
      <c r="E43" s="1">
        <v>434.846</v>
      </c>
      <c r="F43" s="55"/>
      <c r="G43" s="23">
        <f t="shared" si="0"/>
        <v>0</v>
      </c>
    </row>
    <row r="44" spans="1:7" ht="45" x14ac:dyDescent="0.25">
      <c r="A44" s="1" t="s">
        <v>115</v>
      </c>
      <c r="B44" s="1" t="s">
        <v>116</v>
      </c>
      <c r="C44" s="15" t="s">
        <v>117</v>
      </c>
      <c r="D44" s="1" t="s">
        <v>8</v>
      </c>
      <c r="E44" s="1">
        <v>122.76</v>
      </c>
      <c r="F44" s="55"/>
      <c r="G44" s="23">
        <f t="shared" si="0"/>
        <v>0</v>
      </c>
    </row>
    <row r="45" spans="1:7" ht="22.5" x14ac:dyDescent="0.25">
      <c r="A45" s="1" t="s">
        <v>118</v>
      </c>
      <c r="B45" s="1" t="s">
        <v>119</v>
      </c>
      <c r="C45" s="15" t="s">
        <v>120</v>
      </c>
      <c r="D45" s="1" t="s">
        <v>22</v>
      </c>
      <c r="E45" s="1">
        <v>27.312000000000001</v>
      </c>
      <c r="F45" s="55"/>
      <c r="G45" s="23">
        <f t="shared" si="0"/>
        <v>0</v>
      </c>
    </row>
    <row r="46" spans="1:7" ht="21.75" customHeight="1" x14ac:dyDescent="0.25">
      <c r="A46" s="1" t="s">
        <v>121</v>
      </c>
      <c r="B46" s="1" t="s">
        <v>122</v>
      </c>
      <c r="C46" s="15" t="s">
        <v>123</v>
      </c>
      <c r="D46" s="1" t="s">
        <v>18</v>
      </c>
      <c r="E46" s="1">
        <v>155.69999999999999</v>
      </c>
      <c r="F46" s="55"/>
      <c r="G46" s="23">
        <f t="shared" si="0"/>
        <v>0</v>
      </c>
    </row>
    <row r="47" spans="1:7" ht="23.25" customHeight="1" x14ac:dyDescent="0.25">
      <c r="A47" s="1" t="s">
        <v>124</v>
      </c>
      <c r="B47" s="1" t="s">
        <v>125</v>
      </c>
      <c r="C47" s="15" t="s">
        <v>126</v>
      </c>
      <c r="D47" s="1" t="s">
        <v>18</v>
      </c>
      <c r="E47" s="1">
        <v>15</v>
      </c>
      <c r="F47" s="55"/>
      <c r="G47" s="23">
        <f t="shared" si="0"/>
        <v>0</v>
      </c>
    </row>
    <row r="48" spans="1:7" ht="22.5" x14ac:dyDescent="0.25">
      <c r="A48" s="1" t="s">
        <v>127</v>
      </c>
      <c r="B48" s="1" t="s">
        <v>128</v>
      </c>
      <c r="C48" s="15" t="s">
        <v>129</v>
      </c>
      <c r="D48" s="1" t="s">
        <v>22</v>
      </c>
      <c r="E48" s="1">
        <v>35.777999999999999</v>
      </c>
      <c r="F48" s="55"/>
      <c r="G48" s="23">
        <f t="shared" si="0"/>
        <v>0</v>
      </c>
    </row>
    <row r="49" spans="1:7" ht="22.5" x14ac:dyDescent="0.25">
      <c r="A49" s="1" t="s">
        <v>130</v>
      </c>
      <c r="B49" s="1" t="s">
        <v>131</v>
      </c>
      <c r="C49" s="15" t="s">
        <v>132</v>
      </c>
      <c r="D49" s="1" t="s">
        <v>22</v>
      </c>
      <c r="E49" s="1">
        <v>11.093999999999999</v>
      </c>
      <c r="F49" s="55"/>
      <c r="G49" s="23">
        <f t="shared" si="0"/>
        <v>0</v>
      </c>
    </row>
    <row r="50" spans="1:7" ht="22.5" x14ac:dyDescent="0.25">
      <c r="A50" s="1" t="s">
        <v>133</v>
      </c>
      <c r="B50" s="1" t="s">
        <v>134</v>
      </c>
      <c r="C50" s="15" t="s">
        <v>135</v>
      </c>
      <c r="D50" s="1"/>
      <c r="E50" s="1">
        <v>9</v>
      </c>
      <c r="F50" s="55"/>
      <c r="G50" s="23">
        <f t="shared" si="0"/>
        <v>0</v>
      </c>
    </row>
    <row r="51" spans="1:7" ht="33.75" x14ac:dyDescent="0.25">
      <c r="A51" s="1" t="s">
        <v>136</v>
      </c>
      <c r="B51" s="1" t="s">
        <v>137</v>
      </c>
      <c r="C51" s="15" t="s">
        <v>138</v>
      </c>
      <c r="D51" s="1" t="s">
        <v>139</v>
      </c>
      <c r="E51" s="1">
        <v>-30</v>
      </c>
      <c r="F51" s="55"/>
      <c r="G51" s="23">
        <f t="shared" si="0"/>
        <v>0</v>
      </c>
    </row>
    <row r="52" spans="1:7" x14ac:dyDescent="0.25">
      <c r="A52" s="1" t="s">
        <v>140</v>
      </c>
      <c r="B52" s="1" t="s">
        <v>141</v>
      </c>
      <c r="C52" s="15" t="s">
        <v>174</v>
      </c>
      <c r="D52" s="1" t="s">
        <v>90</v>
      </c>
      <c r="E52" s="1">
        <v>1</v>
      </c>
      <c r="F52" s="55"/>
      <c r="G52" s="23">
        <f t="shared" si="0"/>
        <v>0</v>
      </c>
    </row>
    <row r="53" spans="1:7" x14ac:dyDescent="0.25">
      <c r="A53" s="1" t="s">
        <v>142</v>
      </c>
      <c r="B53" s="1" t="s">
        <v>143</v>
      </c>
      <c r="C53" s="15" t="s">
        <v>144</v>
      </c>
      <c r="D53" s="1" t="s">
        <v>90</v>
      </c>
      <c r="E53" s="1">
        <v>1</v>
      </c>
      <c r="F53" s="55"/>
      <c r="G53" s="23">
        <f t="shared" si="0"/>
        <v>0</v>
      </c>
    </row>
    <row r="54" spans="1:7" x14ac:dyDescent="0.25">
      <c r="A54" s="1" t="s">
        <v>145</v>
      </c>
      <c r="B54" s="1" t="s">
        <v>146</v>
      </c>
      <c r="C54" s="15" t="s">
        <v>147</v>
      </c>
      <c r="D54" s="1" t="s">
        <v>148</v>
      </c>
      <c r="E54" s="1">
        <v>1</v>
      </c>
      <c r="F54" s="55"/>
      <c r="G54" s="23">
        <f t="shared" si="0"/>
        <v>0</v>
      </c>
    </row>
    <row r="55" spans="1:7" x14ac:dyDescent="0.25">
      <c r="A55" s="1" t="s">
        <v>149</v>
      </c>
      <c r="B55" s="1" t="s">
        <v>146</v>
      </c>
      <c r="C55" s="15" t="s">
        <v>150</v>
      </c>
      <c r="D55" s="1" t="s">
        <v>148</v>
      </c>
      <c r="E55" s="1">
        <v>1</v>
      </c>
      <c r="F55" s="55"/>
      <c r="G55" s="23">
        <f t="shared" si="0"/>
        <v>0</v>
      </c>
    </row>
    <row r="56" spans="1:7" ht="22.5" x14ac:dyDescent="0.25">
      <c r="A56" s="1" t="s">
        <v>151</v>
      </c>
      <c r="B56" s="1" t="s">
        <v>152</v>
      </c>
      <c r="C56" s="15" t="s">
        <v>173</v>
      </c>
      <c r="D56" s="1" t="s">
        <v>90</v>
      </c>
      <c r="E56" s="1">
        <v>6</v>
      </c>
      <c r="F56" s="55"/>
      <c r="G56" s="23">
        <f t="shared" si="0"/>
        <v>0</v>
      </c>
    </row>
    <row r="57" spans="1:7" ht="22.5" x14ac:dyDescent="0.25">
      <c r="A57" s="1" t="s">
        <v>153</v>
      </c>
      <c r="B57" s="1" t="s">
        <v>154</v>
      </c>
      <c r="C57" s="15" t="s">
        <v>155</v>
      </c>
      <c r="D57" s="1" t="s">
        <v>18</v>
      </c>
      <c r="E57" s="1">
        <v>155.69999999999999</v>
      </c>
      <c r="F57" s="55"/>
      <c r="G57" s="23">
        <f t="shared" si="0"/>
        <v>0</v>
      </c>
    </row>
    <row r="58" spans="1:7" ht="22.5" x14ac:dyDescent="0.25">
      <c r="A58" s="1" t="s">
        <v>156</v>
      </c>
      <c r="B58" s="1" t="s">
        <v>157</v>
      </c>
      <c r="C58" s="15" t="s">
        <v>158</v>
      </c>
      <c r="D58" s="1" t="s">
        <v>18</v>
      </c>
      <c r="E58" s="1">
        <v>15</v>
      </c>
      <c r="F58" s="55"/>
      <c r="G58" s="23">
        <f t="shared" si="0"/>
        <v>0</v>
      </c>
    </row>
    <row r="59" spans="1:7" ht="52.5" customHeight="1" x14ac:dyDescent="0.25">
      <c r="A59" s="1" t="s">
        <v>159</v>
      </c>
      <c r="B59" s="1" t="s">
        <v>160</v>
      </c>
      <c r="C59" s="15" t="s">
        <v>161</v>
      </c>
      <c r="D59" s="1" t="s">
        <v>22</v>
      </c>
      <c r="E59" s="1">
        <v>244.30600000000001</v>
      </c>
      <c r="F59" s="55"/>
      <c r="G59" s="23">
        <f t="shared" si="0"/>
        <v>0</v>
      </c>
    </row>
    <row r="60" spans="1:7" ht="34.5" thickBot="1" x14ac:dyDescent="0.3">
      <c r="A60" s="1" t="s">
        <v>162</v>
      </c>
      <c r="B60" s="1" t="s">
        <v>163</v>
      </c>
      <c r="C60" s="15" t="s">
        <v>164</v>
      </c>
      <c r="D60" s="1" t="s">
        <v>22</v>
      </c>
      <c r="E60" s="1">
        <v>74.183999999999997</v>
      </c>
      <c r="F60" s="55"/>
      <c r="G60" s="61">
        <f t="shared" si="0"/>
        <v>0</v>
      </c>
    </row>
    <row r="61" spans="1:7" ht="23.25" customHeight="1" x14ac:dyDescent="0.25">
      <c r="B61" s="12"/>
      <c r="C61" s="18"/>
      <c r="D61" s="28" t="s">
        <v>175</v>
      </c>
      <c r="G61" s="60">
        <f>G39+G5</f>
        <v>0</v>
      </c>
    </row>
    <row r="62" spans="1:7" ht="19.5" customHeight="1" x14ac:dyDescent="0.25">
      <c r="B62" s="12"/>
      <c r="C62" s="18"/>
      <c r="D62" s="28" t="s">
        <v>176</v>
      </c>
      <c r="G62" s="59">
        <f>G61*0.23</f>
        <v>0</v>
      </c>
    </row>
    <row r="63" spans="1:7" ht="21" customHeight="1" x14ac:dyDescent="0.25">
      <c r="B63" s="12"/>
      <c r="C63" s="18"/>
      <c r="D63" s="28" t="s">
        <v>177</v>
      </c>
      <c r="G63" s="59">
        <f>G62+G61</f>
        <v>0</v>
      </c>
    </row>
    <row r="65" spans="1:8" x14ac:dyDescent="0.25">
      <c r="B65" s="30" t="s">
        <v>179</v>
      </c>
      <c r="C65" s="31"/>
      <c r="D65" s="32"/>
      <c r="E65" s="31"/>
      <c r="F65" s="34"/>
      <c r="G65" s="34"/>
      <c r="H65" s="33"/>
    </row>
    <row r="66" spans="1:8" x14ac:dyDescent="0.25">
      <c r="B66" s="30"/>
      <c r="C66" s="31"/>
      <c r="D66" s="32"/>
      <c r="E66" s="31"/>
      <c r="F66" s="34"/>
      <c r="G66" s="34"/>
    </row>
    <row r="67" spans="1:8" x14ac:dyDescent="0.25">
      <c r="B67" s="33" t="s">
        <v>180</v>
      </c>
      <c r="C67" s="34"/>
      <c r="D67" s="31"/>
      <c r="E67" s="34" t="s">
        <v>181</v>
      </c>
      <c r="F67" s="49"/>
      <c r="G67" s="50" t="s">
        <v>188</v>
      </c>
    </row>
    <row r="68" spans="1:8" x14ac:dyDescent="0.25">
      <c r="B68" s="33" t="s">
        <v>182</v>
      </c>
      <c r="C68" s="34"/>
      <c r="D68" s="31"/>
      <c r="E68" s="34" t="s">
        <v>183</v>
      </c>
      <c r="F68" s="51"/>
      <c r="G68" s="50" t="s">
        <v>189</v>
      </c>
    </row>
    <row r="69" spans="1:8" x14ac:dyDescent="0.25">
      <c r="B69" s="33" t="s">
        <v>184</v>
      </c>
      <c r="C69" s="34"/>
      <c r="D69" s="31"/>
      <c r="E69" s="34" t="s">
        <v>185</v>
      </c>
      <c r="F69" s="51"/>
      <c r="G69" s="50" t="s">
        <v>189</v>
      </c>
    </row>
    <row r="70" spans="1:8" x14ac:dyDescent="0.25">
      <c r="B70" s="33" t="s">
        <v>186</v>
      </c>
      <c r="C70" s="34"/>
      <c r="D70" s="31"/>
      <c r="E70" s="34" t="s">
        <v>187</v>
      </c>
      <c r="F70" s="51"/>
      <c r="G70" s="50" t="s">
        <v>189</v>
      </c>
    </row>
    <row r="71" spans="1:8" x14ac:dyDescent="0.25">
      <c r="B71" s="33"/>
      <c r="C71" s="36"/>
      <c r="D71" s="31"/>
      <c r="E71" s="32"/>
      <c r="F71" s="34"/>
      <c r="G71" s="34"/>
      <c r="H71" s="37"/>
    </row>
    <row r="72" spans="1:8" x14ac:dyDescent="0.25">
      <c r="B72" s="33"/>
      <c r="C72" s="36"/>
      <c r="D72" s="31"/>
      <c r="E72" s="32"/>
      <c r="F72" s="34"/>
      <c r="G72" s="34"/>
      <c r="H72" s="37"/>
    </row>
    <row r="73" spans="1:8" x14ac:dyDescent="0.25">
      <c r="B73" s="33"/>
      <c r="C73" s="36"/>
      <c r="D73" s="31"/>
      <c r="E73" s="32"/>
      <c r="F73" s="34"/>
      <c r="G73" s="34"/>
      <c r="H73" s="37"/>
    </row>
    <row r="74" spans="1:8" x14ac:dyDescent="0.25">
      <c r="B74" s="33"/>
      <c r="C74" s="36"/>
      <c r="D74" s="31"/>
      <c r="E74" s="32"/>
      <c r="F74" s="34"/>
      <c r="G74" s="34"/>
      <c r="H74" s="37"/>
    </row>
    <row r="75" spans="1:8" x14ac:dyDescent="0.25">
      <c r="B75" s="33"/>
      <c r="C75" s="33"/>
      <c r="D75" s="31"/>
      <c r="E75" s="32"/>
      <c r="F75" s="34"/>
      <c r="G75" s="34"/>
      <c r="H75" s="33"/>
    </row>
    <row r="76" spans="1:8" x14ac:dyDescent="0.25">
      <c r="B76" s="38"/>
      <c r="C76" s="33"/>
      <c r="D76" s="35"/>
      <c r="E76" s="39"/>
      <c r="F76" s="49"/>
      <c r="G76" s="49"/>
      <c r="H76" s="41"/>
    </row>
    <row r="77" spans="1:8" x14ac:dyDescent="0.25">
      <c r="A77" s="43"/>
      <c r="B77" s="44" t="s">
        <v>190</v>
      </c>
      <c r="C77" s="45"/>
      <c r="D77" s="46" t="s">
        <v>191</v>
      </c>
      <c r="E77" s="47"/>
      <c r="F77" s="52"/>
      <c r="G77" s="52"/>
      <c r="H77" s="4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Sznabowicz</dc:creator>
  <cp:lastModifiedBy>Sznabowicz</cp:lastModifiedBy>
  <cp:lastPrinted>2018-02-23T07:04:52Z</cp:lastPrinted>
  <dcterms:created xsi:type="dcterms:W3CDTF">2018-02-21T09:54:09Z</dcterms:created>
  <dcterms:modified xsi:type="dcterms:W3CDTF">2018-02-27T09:29:45Z</dcterms:modified>
</cp:coreProperties>
</file>