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4"/>
  </bookViews>
  <sheets>
    <sheet name="zestawienie_2" sheetId="1" r:id="rId1"/>
    <sheet name="zał nr 33" sheetId="2" r:id="rId2"/>
    <sheet name="zał nr3" sheetId="3" r:id="rId3"/>
    <sheet name="zał nr 44" sheetId="4" r:id="rId4"/>
    <sheet name="zał nr 4" sheetId="5" r:id="rId5"/>
    <sheet name="zał nr 2" sheetId="6" r:id="rId6"/>
    <sheet name="zał nr 22" sheetId="7" r:id="rId7"/>
  </sheets>
  <definedNames/>
  <calcPr fullCalcOnLoad="1"/>
</workbook>
</file>

<file path=xl/sharedStrings.xml><?xml version="1.0" encoding="utf-8"?>
<sst xmlns="http://schemas.openxmlformats.org/spreadsheetml/2006/main" count="116" uniqueCount="62">
  <si>
    <t>Załącznik Nr 1</t>
  </si>
  <si>
    <t>Obecnych, proponowanych i górnych stawek podatków i opłat lokalnych</t>
  </si>
  <si>
    <t>Lp.</t>
  </si>
  <si>
    <t>Przedmiot opodatkowania</t>
  </si>
  <si>
    <t xml:space="preserve">Stawki w zł </t>
  </si>
  <si>
    <t>Obecna</t>
  </si>
  <si>
    <t>Proponowana</t>
  </si>
  <si>
    <t>Górna</t>
  </si>
  <si>
    <t>I</t>
  </si>
  <si>
    <t>Podatek od nieruchomości</t>
  </si>
  <si>
    <t>Budynki mieszkalne</t>
  </si>
  <si>
    <t>Budynki związane z działalnością gospodarczą</t>
  </si>
  <si>
    <t>Budynki – obrót materiałem siewnym</t>
  </si>
  <si>
    <t>Budynki działalność zdrowotna</t>
  </si>
  <si>
    <t>Pozostałe budynku</t>
  </si>
  <si>
    <t>-teren wiejski</t>
  </si>
  <si>
    <t>w tym:emeryci,którzy przekazali gospodarstwo rolne</t>
  </si>
  <si>
    <t>-teren miasta</t>
  </si>
  <si>
    <t>Budowle</t>
  </si>
  <si>
    <t>Grunty związane z działalnością gospodarczą</t>
  </si>
  <si>
    <t>Grunty pod jeziorami /za 1ha/</t>
  </si>
  <si>
    <t>Pozostałe grunty</t>
  </si>
  <si>
    <t xml:space="preserve">II </t>
  </si>
  <si>
    <t xml:space="preserve">Podatek od środków transportowych </t>
  </si>
  <si>
    <t>Samochody ciężarowe</t>
  </si>
  <si>
    <t>- ponad 3,5 do 5,5 tony włącznie</t>
  </si>
  <si>
    <t>- powyżej 5,5 do 9,00 ton włącznie</t>
  </si>
  <si>
    <t>- powyżej 9 ton i poniżej 12 ton</t>
  </si>
  <si>
    <t>Samochody ciężarowe 12 ton i powyżej</t>
  </si>
  <si>
    <t>Jak w załączniku NR 2</t>
  </si>
  <si>
    <t>Ciągniki siodłowe i balastowe od 3,5 ton i poniżej 12 ton</t>
  </si>
  <si>
    <t>Ciągniki siodłowe lub balastowe 12 ton i powyżej</t>
  </si>
  <si>
    <t>Jak w załączniku NR 3</t>
  </si>
  <si>
    <t>- do 36 ton</t>
  </si>
  <si>
    <t>-powyżej 36 ton</t>
  </si>
  <si>
    <t>Przyczepy i naczepy -masa całkowita 7-12 ton</t>
  </si>
  <si>
    <t>Przyczepy i naczepy -masa całkowita 12 ton i powyżej</t>
  </si>
  <si>
    <t>Jak w załączniku NR 4</t>
  </si>
  <si>
    <t>Autobusy</t>
  </si>
  <si>
    <t>-mniej niż 30 miejsc do siedzenia</t>
  </si>
  <si>
    <t>-30 miejsc i więcej</t>
  </si>
  <si>
    <t>III</t>
  </si>
  <si>
    <t>Opłata od posiadania psów</t>
  </si>
  <si>
    <t>Załacznik nr 3</t>
  </si>
  <si>
    <t>LICZBA OSI I DOPUSZCZALNA MASA CAŁKOWITA ZESPOŁU POJAZDÓW: ciągnik siodłowy+naczepa,ciągnik balastowy+przyczepa (w tonach)</t>
  </si>
  <si>
    <t>STAWKA PODATKU W (w złotych)</t>
  </si>
  <si>
    <t>Nie mniej niż</t>
  </si>
  <si>
    <t>Mniej niż</t>
  </si>
  <si>
    <t>Oś jezdna (osi jezdne) z zawieszeniem pneumatycznym lub zawieszeniem uznanym za równoważne</t>
  </si>
  <si>
    <t>Inne systemy zawieszenia osi jezdnych</t>
  </si>
  <si>
    <t>Obecne</t>
  </si>
  <si>
    <t>DWIE OSIE</t>
  </si>
  <si>
    <t>TRZY OSIE i WIĘCEJ</t>
  </si>
  <si>
    <t>Załącznika nr 4</t>
  </si>
  <si>
    <t>LICZBA OSI I DOPUSZCZALNA MASA CAŁKOWITA ZESPOŁU POJAZDÓW:naczepa/przyczepa+pojazd silnikowy(w tonach)</t>
  </si>
  <si>
    <t>JEDNA OŚ</t>
  </si>
  <si>
    <t xml:space="preserve">DWIE OSIE </t>
  </si>
  <si>
    <t xml:space="preserve">TRZY OSIE I WIĘCEJ </t>
  </si>
  <si>
    <t>Załącznik nr 2</t>
  </si>
  <si>
    <t>LICZBA OSI I DOPUSZCZALNA MASA CAŁKOWITA (w tonach)</t>
  </si>
  <si>
    <t xml:space="preserve">TRZY OSIE  </t>
  </si>
  <si>
    <t xml:space="preserve">CZTERY OSIE I WIĘCEJ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</si>
</sst>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"/>
    <numFmt numFmtId="167" formatCode="0"/>
  </numFmts>
  <fonts count="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 horizontal="right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 vertical="top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5" fontId="0" fillId="0" borderId="0" xfId="0" applyNumberFormat="1" applyAlignment="1">
      <alignment wrapText="1"/>
    </xf>
    <xf numFmtId="164" fontId="0" fillId="0" borderId="0" xfId="0" applyAlignment="1">
      <alignment wrapText="1"/>
    </xf>
    <xf numFmtId="164" fontId="0" fillId="0" borderId="1" xfId="0" applyFont="1" applyBorder="1" applyAlignment="1">
      <alignment horizontal="right" wrapText="1"/>
    </xf>
    <xf numFmtId="164" fontId="0" fillId="0" borderId="1" xfId="0" applyFont="1" applyBorder="1" applyAlignment="1">
      <alignment horizontal="center" wrapText="1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1" xfId="0" applyBorder="1" applyAlignment="1">
      <alignment horizontal="center" vertical="top" wrapText="1"/>
    </xf>
    <xf numFmtId="164" fontId="0" fillId="0" borderId="1" xfId="0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8">
      <selection activeCell="E51" sqref="E51"/>
    </sheetView>
  </sheetViews>
  <sheetFormatPr defaultColWidth="12.57421875" defaultRowHeight="12.75"/>
  <cols>
    <col min="1" max="1" width="3.7109375" style="1" customWidth="1"/>
    <col min="2" max="2" width="25.28125" style="2" customWidth="1"/>
    <col min="3" max="16384" width="11.5742187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2" spans="1:7" ht="12.75">
      <c r="A2" s="4" t="s">
        <v>1</v>
      </c>
      <c r="B2" s="4"/>
      <c r="C2" s="4"/>
      <c r="D2" s="4"/>
      <c r="E2" s="4"/>
      <c r="F2" s="4"/>
      <c r="G2" s="4"/>
    </row>
    <row r="4" spans="1:7" ht="12.75">
      <c r="A4" s="5" t="s">
        <v>2</v>
      </c>
      <c r="B4" s="6" t="s">
        <v>3</v>
      </c>
      <c r="C4" s="7" t="s">
        <v>4</v>
      </c>
      <c r="D4" s="7"/>
      <c r="E4" s="7"/>
      <c r="F4" s="7"/>
      <c r="G4" s="7"/>
    </row>
    <row r="5" spans="1:7" ht="12.75">
      <c r="A5" s="5"/>
      <c r="B5" s="6"/>
      <c r="C5" s="7" t="s">
        <v>5</v>
      </c>
      <c r="D5" s="7" t="s">
        <v>6</v>
      </c>
      <c r="E5" s="7"/>
      <c r="F5" s="7"/>
      <c r="G5" s="7" t="s">
        <v>7</v>
      </c>
    </row>
    <row r="6" spans="1:7" ht="12.75">
      <c r="A6" s="5"/>
      <c r="B6" s="6"/>
      <c r="C6" s="7"/>
      <c r="D6" s="8">
        <v>0.042</v>
      </c>
      <c r="E6" s="8">
        <v>0.064</v>
      </c>
      <c r="F6" s="8">
        <v>0.098</v>
      </c>
      <c r="G6" s="7"/>
    </row>
    <row r="7" spans="1:7" ht="12.75">
      <c r="A7" s="9" t="s">
        <v>8</v>
      </c>
      <c r="B7" s="10" t="s">
        <v>9</v>
      </c>
      <c r="C7" s="10"/>
      <c r="D7" s="10"/>
      <c r="E7" s="10"/>
      <c r="F7" s="10"/>
      <c r="G7" s="10"/>
    </row>
    <row r="8" spans="1:9" ht="12.75">
      <c r="A8" s="11">
        <v>1</v>
      </c>
      <c r="B8" s="12" t="s">
        <v>10</v>
      </c>
      <c r="C8" s="13">
        <v>0.55</v>
      </c>
      <c r="D8" s="13">
        <f>C8*D6+C8</f>
        <v>0.5731</v>
      </c>
      <c r="E8" s="13">
        <f>C8*E6+C8</f>
        <v>0.5852</v>
      </c>
      <c r="F8" s="13">
        <f>C8*$F$6+C8</f>
        <v>0.6039000000000001</v>
      </c>
      <c r="G8" s="13">
        <v>0.62</v>
      </c>
      <c r="I8" s="14"/>
    </row>
    <row r="9" spans="1:9" ht="23.25">
      <c r="A9" s="11">
        <v>2</v>
      </c>
      <c r="B9" s="12" t="s">
        <v>11</v>
      </c>
      <c r="C9" s="13">
        <v>17.22</v>
      </c>
      <c r="D9" s="13">
        <f>C9*D6+C9</f>
        <v>17.94324</v>
      </c>
      <c r="E9" s="13">
        <f>C9*E6+C9</f>
        <v>18.32208</v>
      </c>
      <c r="F9" s="13">
        <f>C9*$F$6+C9</f>
        <v>18.90756</v>
      </c>
      <c r="G9" s="13">
        <v>19.81</v>
      </c>
      <c r="I9" s="14"/>
    </row>
    <row r="10" spans="1:9" ht="23.25">
      <c r="A10" s="11">
        <v>3</v>
      </c>
      <c r="B10" s="12" t="s">
        <v>12</v>
      </c>
      <c r="C10" s="13">
        <v>8.58</v>
      </c>
      <c r="D10" s="13">
        <f>C10*D6+C10</f>
        <v>8.94036</v>
      </c>
      <c r="E10" s="13">
        <f>C10*E6+C10-0.18</f>
        <v>8.94912</v>
      </c>
      <c r="F10" s="13">
        <f>C10*$F$6+C10-0.18</f>
        <v>9.24084</v>
      </c>
      <c r="G10" s="13">
        <v>9.24</v>
      </c>
      <c r="I10" s="14"/>
    </row>
    <row r="11" spans="1:7" ht="12.75">
      <c r="A11" s="11">
        <v>4</v>
      </c>
      <c r="B11" s="12" t="s">
        <v>13</v>
      </c>
      <c r="C11" s="13">
        <v>3.71</v>
      </c>
      <c r="D11" s="13">
        <f>C11*D6+C11</f>
        <v>3.86582</v>
      </c>
      <c r="E11" s="13">
        <f>C11*E6+C11</f>
        <v>3.94744</v>
      </c>
      <c r="F11" s="13">
        <f>C11*$F$6+C11-0.06</f>
        <v>4.01358</v>
      </c>
      <c r="G11" s="13">
        <v>4.01</v>
      </c>
    </row>
    <row r="12" spans="1:7" ht="12.75">
      <c r="A12" s="11">
        <v>5</v>
      </c>
      <c r="B12" s="12" t="s">
        <v>14</v>
      </c>
      <c r="C12" s="13"/>
      <c r="D12" s="13"/>
      <c r="E12" s="13"/>
      <c r="F12" s="13">
        <f>C12*$F$6+C12</f>
        <v>0</v>
      </c>
      <c r="G12" s="13"/>
    </row>
    <row r="13" spans="1:7" ht="12.75">
      <c r="A13" s="11"/>
      <c r="B13" s="12" t="s">
        <v>15</v>
      </c>
      <c r="C13" s="13">
        <v>3.18</v>
      </c>
      <c r="D13" s="13">
        <f>C13*D6+C13</f>
        <v>3.3135600000000003</v>
      </c>
      <c r="E13" s="13">
        <f>C13*E6+C13</f>
        <v>3.3835200000000003</v>
      </c>
      <c r="F13" s="13">
        <f>C13*$F$6+C13</f>
        <v>3.4916400000000003</v>
      </c>
      <c r="G13" s="13">
        <v>6.64</v>
      </c>
    </row>
    <row r="14" spans="1:7" ht="23.25">
      <c r="A14" s="11"/>
      <c r="B14" s="12" t="s">
        <v>16</v>
      </c>
      <c r="C14" s="13">
        <v>2.12</v>
      </c>
      <c r="D14" s="13">
        <f>C14*D6+C14</f>
        <v>2.20904</v>
      </c>
      <c r="E14" s="13">
        <f>C14*E6+C14</f>
        <v>2.25568</v>
      </c>
      <c r="F14" s="13">
        <f>C14*$F$6+C14</f>
        <v>2.32776</v>
      </c>
      <c r="G14" s="13">
        <v>6.64</v>
      </c>
    </row>
    <row r="15" spans="1:7" ht="12.75">
      <c r="A15" s="11"/>
      <c r="B15" s="12" t="s">
        <v>17</v>
      </c>
      <c r="C15" s="13">
        <v>4.41</v>
      </c>
      <c r="D15" s="13">
        <f>C15*D6+C15</f>
        <v>4.59522</v>
      </c>
      <c r="E15" s="13">
        <f>C15*E6+C15</f>
        <v>4.69224</v>
      </c>
      <c r="F15" s="13">
        <f>C15*$F$6+C15</f>
        <v>4.84218</v>
      </c>
      <c r="G15" s="13">
        <v>6.64</v>
      </c>
    </row>
    <row r="16" spans="1:7" ht="12.75">
      <c r="A16" s="11">
        <v>6</v>
      </c>
      <c r="B16" s="12" t="s">
        <v>18</v>
      </c>
      <c r="C16" s="15">
        <v>0.02</v>
      </c>
      <c r="D16" s="15">
        <v>0.02</v>
      </c>
      <c r="E16" s="15">
        <v>0.02</v>
      </c>
      <c r="F16" s="15">
        <v>0.02</v>
      </c>
      <c r="G16" s="15">
        <v>0.02</v>
      </c>
    </row>
    <row r="17" spans="1:7" ht="23.25">
      <c r="A17" s="11">
        <v>7</v>
      </c>
      <c r="B17" s="12" t="s">
        <v>19</v>
      </c>
      <c r="C17" s="13">
        <v>0.59</v>
      </c>
      <c r="D17" s="13">
        <f>C17*D6+C17</f>
        <v>0.61478</v>
      </c>
      <c r="E17" s="13">
        <f>C17*E6+C17</f>
        <v>0.62776</v>
      </c>
      <c r="F17" s="13">
        <f>C17*$F$6+C17</f>
        <v>0.64782</v>
      </c>
      <c r="G17" s="13">
        <v>0.74</v>
      </c>
    </row>
    <row r="18" spans="1:7" ht="12.75">
      <c r="A18" s="11">
        <v>8</v>
      </c>
      <c r="B18" s="12" t="s">
        <v>20</v>
      </c>
      <c r="C18" s="13">
        <v>3.61</v>
      </c>
      <c r="D18" s="13">
        <f>C18*D6+C18</f>
        <v>3.7616199999999997</v>
      </c>
      <c r="E18" s="13">
        <f>C18*E6+C18</f>
        <v>3.84104</v>
      </c>
      <c r="F18" s="13">
        <f>C18*$F$6+C18-0.06</f>
        <v>3.90378</v>
      </c>
      <c r="G18" s="13">
        <v>3.9</v>
      </c>
    </row>
    <row r="19" spans="1:7" ht="12.75">
      <c r="A19" s="16">
        <v>9</v>
      </c>
      <c r="B19" s="12" t="s">
        <v>21</v>
      </c>
      <c r="C19" s="13"/>
      <c r="D19" s="13"/>
      <c r="E19" s="13"/>
      <c r="F19" s="13">
        <f>C19*$F$6+C19</f>
        <v>0</v>
      </c>
      <c r="G19" s="13"/>
    </row>
    <row r="20" spans="1:7" ht="12.75">
      <c r="A20" s="16"/>
      <c r="B20" s="12" t="s">
        <v>17</v>
      </c>
      <c r="C20" s="13">
        <v>0.21</v>
      </c>
      <c r="D20" s="13">
        <f>C20*D6+C20</f>
        <v>0.21882</v>
      </c>
      <c r="E20" s="13">
        <f>C20*E6+C20</f>
        <v>0.22344</v>
      </c>
      <c r="F20" s="13">
        <f>C20*$F$6+C20</f>
        <v>0.23058</v>
      </c>
      <c r="G20" s="13">
        <v>0.37</v>
      </c>
    </row>
    <row r="21" spans="1:7" ht="12.75">
      <c r="A21" s="16"/>
      <c r="B21" s="12" t="s">
        <v>15</v>
      </c>
      <c r="C21" s="13">
        <v>0.16</v>
      </c>
      <c r="D21" s="13">
        <f>C21*D6+C21</f>
        <v>0.16672</v>
      </c>
      <c r="E21" s="13">
        <f>C21*E6+C21</f>
        <v>0.17024</v>
      </c>
      <c r="F21" s="13">
        <f>C21*$F$6+C21</f>
        <v>0.17568</v>
      </c>
      <c r="G21" s="13">
        <v>0.37</v>
      </c>
    </row>
    <row r="22" spans="1:7" ht="23.25">
      <c r="A22" s="16"/>
      <c r="B22" s="12" t="s">
        <v>16</v>
      </c>
      <c r="C22" s="17">
        <v>0.1</v>
      </c>
      <c r="D22" s="17">
        <f>C22*D6+C22</f>
        <v>0.1042</v>
      </c>
      <c r="E22" s="13">
        <f>C22*E6+C22</f>
        <v>0.10640000000000001</v>
      </c>
      <c r="F22" s="13">
        <f>C22*$F$6+C22</f>
        <v>0.10980000000000001</v>
      </c>
      <c r="G22" s="13">
        <v>0.37</v>
      </c>
    </row>
    <row r="23" spans="1:7" ht="12.75">
      <c r="A23" s="9" t="s">
        <v>22</v>
      </c>
      <c r="B23" s="10" t="s">
        <v>23</v>
      </c>
      <c r="C23" s="10"/>
      <c r="D23" s="10"/>
      <c r="E23" s="10"/>
      <c r="F23" s="10">
        <f>C23*$F$6+C23</f>
        <v>0</v>
      </c>
      <c r="G23" s="10"/>
    </row>
    <row r="24" spans="1:7" ht="12.75">
      <c r="A24" s="13">
        <v>1</v>
      </c>
      <c r="B24" s="12" t="s">
        <v>24</v>
      </c>
      <c r="C24" s="13"/>
      <c r="D24" s="17"/>
      <c r="E24" s="13"/>
      <c r="F24" s="13">
        <f>C24*$F$6+C24</f>
        <v>0</v>
      </c>
      <c r="G24" s="13"/>
    </row>
    <row r="25" spans="1:7" ht="12.75">
      <c r="A25" s="13"/>
      <c r="B25" s="12" t="s">
        <v>25</v>
      </c>
      <c r="C25" s="13">
        <v>623</v>
      </c>
      <c r="D25" s="18">
        <f>C25*D6+C25</f>
        <v>649.166</v>
      </c>
      <c r="E25" s="18">
        <f>C25*E6+C25</f>
        <v>662.872</v>
      </c>
      <c r="F25" s="18">
        <f>C25*$F$6+C25</f>
        <v>684.054</v>
      </c>
      <c r="G25" s="13">
        <v>704.61</v>
      </c>
    </row>
    <row r="26" spans="1:7" ht="23.25">
      <c r="A26" s="13"/>
      <c r="B26" s="12" t="s">
        <v>26</v>
      </c>
      <c r="C26" s="13">
        <v>1037</v>
      </c>
      <c r="D26" s="18">
        <f>C26*D6+C26</f>
        <v>1080.554</v>
      </c>
      <c r="E26" s="18">
        <f>C26*E6+C26</f>
        <v>1103.368</v>
      </c>
      <c r="F26" s="18">
        <f>C26*$F$6+C26</f>
        <v>1138.626</v>
      </c>
      <c r="G26" s="13">
        <v>1175.49</v>
      </c>
    </row>
    <row r="27" spans="1:7" ht="12.75">
      <c r="A27" s="13"/>
      <c r="B27" s="12" t="s">
        <v>27</v>
      </c>
      <c r="C27" s="13">
        <v>1243</v>
      </c>
      <c r="D27" s="18">
        <f>C27*D6+C27</f>
        <v>1295.206</v>
      </c>
      <c r="E27" s="18">
        <f>C27*E6+C27</f>
        <v>1322.552</v>
      </c>
      <c r="F27" s="18">
        <f>C27*$F$6+C27</f>
        <v>1364.814</v>
      </c>
      <c r="G27" s="13">
        <v>1410.58</v>
      </c>
    </row>
    <row r="28" spans="1:7" ht="23.25">
      <c r="A28" s="13">
        <v>2</v>
      </c>
      <c r="B28" s="12" t="s">
        <v>28</v>
      </c>
      <c r="C28" s="13" t="s">
        <v>29</v>
      </c>
      <c r="D28" s="13"/>
      <c r="E28" s="13">
        <f>C28*E13+C28</f>
        <v>0</v>
      </c>
      <c r="F28" s="13"/>
      <c r="G28" s="13">
        <v>2691.81</v>
      </c>
    </row>
    <row r="29" spans="1:7" ht="23.25">
      <c r="A29" s="13">
        <v>3</v>
      </c>
      <c r="B29" s="12" t="s">
        <v>30</v>
      </c>
      <c r="C29" s="13">
        <v>1449</v>
      </c>
      <c r="D29" s="18">
        <f>C29*D6+C29</f>
        <v>1509.858</v>
      </c>
      <c r="E29" s="18">
        <f>C29*E6+C29</f>
        <v>1541.736</v>
      </c>
      <c r="F29" s="13">
        <f>C29*$F$6+C29</f>
        <v>1591.002</v>
      </c>
      <c r="G29" s="13">
        <v>1645.67</v>
      </c>
    </row>
    <row r="30" spans="1:7" ht="23.25">
      <c r="A30" s="19">
        <v>4</v>
      </c>
      <c r="B30" s="12" t="s">
        <v>31</v>
      </c>
      <c r="C30" s="13" t="s">
        <v>32</v>
      </c>
      <c r="D30" s="13"/>
      <c r="E30" s="13">
        <f>C30*E15+C30</f>
        <v>0</v>
      </c>
      <c r="F30" s="13"/>
      <c r="G30" s="13"/>
    </row>
    <row r="31" spans="1:7" ht="12.75">
      <c r="A31" s="13"/>
      <c r="B31" s="12" t="s">
        <v>33</v>
      </c>
      <c r="C31" s="13" t="s">
        <v>32</v>
      </c>
      <c r="D31" s="13"/>
      <c r="E31" s="13">
        <f>C31*E16+C31</f>
        <v>0</v>
      </c>
      <c r="F31" s="13"/>
      <c r="G31" s="13">
        <v>2080.56</v>
      </c>
    </row>
    <row r="32" spans="1:7" ht="12.75">
      <c r="A32" s="13"/>
      <c r="B32" s="12" t="s">
        <v>34</v>
      </c>
      <c r="C32" s="13" t="s">
        <v>32</v>
      </c>
      <c r="D32" s="13"/>
      <c r="E32" s="13">
        <f>C32*E17+C32</f>
        <v>0</v>
      </c>
      <c r="F32" s="13"/>
      <c r="G32" s="13">
        <v>2691.81</v>
      </c>
    </row>
    <row r="33" spans="1:7" ht="23.25">
      <c r="A33" s="13">
        <v>5</v>
      </c>
      <c r="B33" s="12" t="s">
        <v>35</v>
      </c>
      <c r="C33" s="13">
        <v>656</v>
      </c>
      <c r="D33" s="18">
        <f>C33*D6+C33</f>
        <v>683.552</v>
      </c>
      <c r="E33" s="18">
        <f>C33*E6+C33</f>
        <v>697.984</v>
      </c>
      <c r="F33" s="18">
        <f>C33*$F$6+C33</f>
        <v>720.288</v>
      </c>
      <c r="G33" s="13">
        <v>1410.58</v>
      </c>
    </row>
    <row r="34" spans="1:7" ht="23.25">
      <c r="A34" s="13">
        <v>6</v>
      </c>
      <c r="B34" s="12" t="s">
        <v>36</v>
      </c>
      <c r="C34" s="13" t="s">
        <v>37</v>
      </c>
      <c r="D34" s="13"/>
      <c r="E34" s="13">
        <f>C34*E19+C34</f>
        <v>0</v>
      </c>
      <c r="F34" s="13"/>
      <c r="G34" s="13"/>
    </row>
    <row r="35" spans="1:7" ht="12.75">
      <c r="A35" s="13"/>
      <c r="B35" s="12" t="s">
        <v>33</v>
      </c>
      <c r="C35" s="13" t="s">
        <v>37</v>
      </c>
      <c r="D35" s="13"/>
      <c r="E35" s="13">
        <f>C35*E20+C35</f>
        <v>0</v>
      </c>
      <c r="F35" s="13"/>
      <c r="G35" s="13">
        <v>1645.67</v>
      </c>
    </row>
    <row r="36" spans="1:7" ht="12.75">
      <c r="A36" s="13"/>
      <c r="B36" s="12" t="s">
        <v>34</v>
      </c>
      <c r="C36" s="13" t="s">
        <v>37</v>
      </c>
      <c r="D36" s="13"/>
      <c r="E36" s="13">
        <f>C36*E21+C36</f>
        <v>0</v>
      </c>
      <c r="F36" s="13"/>
      <c r="G36" s="13">
        <v>2080.58</v>
      </c>
    </row>
    <row r="37" spans="1:7" ht="12.75">
      <c r="A37" s="13">
        <v>7</v>
      </c>
      <c r="B37" s="12" t="s">
        <v>38</v>
      </c>
      <c r="C37" s="13"/>
      <c r="D37" s="13"/>
      <c r="E37" s="13"/>
      <c r="F37" s="13"/>
      <c r="G37" s="13"/>
    </row>
    <row r="38" spans="1:7" ht="12.75">
      <c r="A38" s="13"/>
      <c r="B38" s="12" t="s">
        <v>39</v>
      </c>
      <c r="C38" s="13">
        <v>870</v>
      </c>
      <c r="D38" s="18">
        <f>C38*D6+C38</f>
        <v>906.54</v>
      </c>
      <c r="E38" s="18">
        <f>C38*E6+C38</f>
        <v>925.68</v>
      </c>
      <c r="F38" s="18">
        <f>C38*$F$6+C38</f>
        <v>955.26</v>
      </c>
      <c r="G38" s="13">
        <v>1645.67</v>
      </c>
    </row>
    <row r="39" spans="1:7" ht="12.75">
      <c r="A39" s="13"/>
      <c r="B39" s="12" t="s">
        <v>40</v>
      </c>
      <c r="C39" s="13">
        <v>1630</v>
      </c>
      <c r="D39" s="18">
        <f>C39*D6+C39</f>
        <v>1698.46</v>
      </c>
      <c r="E39" s="18">
        <f>C39*E6+C39</f>
        <v>1734.32</v>
      </c>
      <c r="F39" s="18">
        <f>C39*$F$6+C39</f>
        <v>1789.74</v>
      </c>
      <c r="G39" s="13">
        <v>2080.58</v>
      </c>
    </row>
    <row r="40" spans="1:7" ht="12.75">
      <c r="A40" s="9" t="s">
        <v>41</v>
      </c>
      <c r="B40" s="20" t="s">
        <v>42</v>
      </c>
      <c r="C40" s="9">
        <v>43</v>
      </c>
      <c r="D40" s="18">
        <v>50</v>
      </c>
      <c r="E40" s="18">
        <v>55</v>
      </c>
      <c r="F40" s="18">
        <v>60</v>
      </c>
      <c r="G40" s="9">
        <v>104.2</v>
      </c>
    </row>
  </sheetData>
  <mergeCells count="17">
    <mergeCell ref="A1:G1"/>
    <mergeCell ref="A2:G2"/>
    <mergeCell ref="A4:A6"/>
    <mergeCell ref="B4:B6"/>
    <mergeCell ref="C4:G4"/>
    <mergeCell ref="C5:C6"/>
    <mergeCell ref="D5:F5"/>
    <mergeCell ref="G5:G6"/>
    <mergeCell ref="B7:G7"/>
    <mergeCell ref="B23:G23"/>
    <mergeCell ref="C28:E28"/>
    <mergeCell ref="C30:E30"/>
    <mergeCell ref="C31:E31"/>
    <mergeCell ref="C32:E32"/>
    <mergeCell ref="C34:E34"/>
    <mergeCell ref="C35:E35"/>
    <mergeCell ref="C36:E36"/>
  </mergeCells>
  <printOptions/>
  <pageMargins left="0.7875" right="0.7875" top="1.2055555555555555" bottom="0.8861111111111111" header="0.7875" footer="0.7875"/>
  <pageSetup firstPageNumber="1" useFirstPageNumber="1" horizontalDpi="300" verticalDpi="300" orientation="portrait" paperSize="9"/>
  <headerFooter alignWithMargins="0">
    <oddHeader xml:space="preserve">&amp;R&amp;"Times New Roman,Pogrubiona"&amp;13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3" sqref="A13"/>
    </sheetView>
  </sheetViews>
  <sheetFormatPr defaultColWidth="12.57421875" defaultRowHeight="12.75"/>
  <cols>
    <col min="1" max="1" width="11.00390625" style="0" customWidth="1"/>
    <col min="2" max="2" width="9.8515625" style="0" customWidth="1"/>
    <col min="3" max="3" width="11.57421875" style="0" customWidth="1"/>
    <col min="4" max="6" width="10.8515625" style="0" customWidth="1"/>
    <col min="7" max="7" width="11.28125" style="0" customWidth="1"/>
    <col min="8" max="8" width="8.7109375" style="0" customWidth="1"/>
    <col min="9" max="16384" width="11.57421875" style="0" customWidth="1"/>
  </cols>
  <sheetData>
    <row r="1" spans="1:8" ht="12.7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96.75">
      <c r="A2" s="22" t="s">
        <v>44</v>
      </c>
      <c r="B2" s="22"/>
      <c r="C2" s="22" t="s">
        <v>45</v>
      </c>
      <c r="D2" s="22"/>
      <c r="E2" s="22"/>
      <c r="F2" s="22"/>
      <c r="G2" s="22"/>
      <c r="H2" s="22"/>
    </row>
    <row r="3" spans="1:11" ht="36.75">
      <c r="A3" s="22" t="s">
        <v>46</v>
      </c>
      <c r="B3" s="22" t="s">
        <v>47</v>
      </c>
      <c r="C3" s="22" t="s">
        <v>48</v>
      </c>
      <c r="D3" s="22"/>
      <c r="E3" s="22"/>
      <c r="F3" s="22" t="s">
        <v>49</v>
      </c>
      <c r="G3" s="22"/>
      <c r="H3" s="22"/>
      <c r="J3" s="23"/>
      <c r="K3" s="23"/>
    </row>
    <row r="4" spans="1:8" ht="12.75">
      <c r="A4" s="24">
        <v>1</v>
      </c>
      <c r="B4" s="24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ht="12.75">
      <c r="A5" s="24"/>
      <c r="B5" s="24"/>
      <c r="C5" s="25" t="s">
        <v>50</v>
      </c>
      <c r="D5" s="26">
        <v>0.042</v>
      </c>
      <c r="E5" s="26">
        <v>0.098</v>
      </c>
      <c r="F5" s="26" t="s">
        <v>50</v>
      </c>
      <c r="G5" s="26">
        <v>0.042</v>
      </c>
      <c r="H5" s="26">
        <v>0.098</v>
      </c>
    </row>
    <row r="6" spans="1:8" ht="12.75">
      <c r="A6" s="27" t="s">
        <v>51</v>
      </c>
      <c r="B6" s="27"/>
      <c r="C6" s="27"/>
      <c r="D6" s="27"/>
      <c r="E6" s="27"/>
      <c r="F6" s="27"/>
      <c r="G6" s="27"/>
      <c r="H6" s="27"/>
    </row>
    <row r="7" spans="1:12" ht="12.75">
      <c r="A7" s="25">
        <v>12</v>
      </c>
      <c r="B7" s="25">
        <v>18</v>
      </c>
      <c r="C7" s="25">
        <f>J7</f>
        <v>1794</v>
      </c>
      <c r="D7" s="28">
        <f>I7*J7+J7</f>
        <v>1869.348</v>
      </c>
      <c r="E7" s="28">
        <f>L7*J7+J7</f>
        <v>1969.812</v>
      </c>
      <c r="F7" s="28">
        <f>K7</f>
        <v>1814</v>
      </c>
      <c r="G7" s="28">
        <f>I7*K7+K7</f>
        <v>1890.188</v>
      </c>
      <c r="H7" s="28">
        <f>L7*K7+K7</f>
        <v>1991.772</v>
      </c>
      <c r="I7" s="23">
        <v>0.042</v>
      </c>
      <c r="J7">
        <v>1794</v>
      </c>
      <c r="K7">
        <v>1814</v>
      </c>
      <c r="L7" s="23">
        <v>0.098</v>
      </c>
    </row>
    <row r="8" spans="1:12" ht="12.75">
      <c r="A8" s="25">
        <v>18</v>
      </c>
      <c r="B8" s="25">
        <v>25</v>
      </c>
      <c r="C8" s="25">
        <f>J8</f>
        <v>1824</v>
      </c>
      <c r="D8" s="28">
        <f>I8*J8+J8</f>
        <v>1900.608</v>
      </c>
      <c r="E8" s="28">
        <f>L8*J8+J8</f>
        <v>2002.752</v>
      </c>
      <c r="F8" s="28">
        <f>K8</f>
        <v>1866</v>
      </c>
      <c r="G8" s="28">
        <f>I8*K8+K8</f>
        <v>1944.372</v>
      </c>
      <c r="H8" s="28">
        <f>L8*K8+K8</f>
        <v>2048.868</v>
      </c>
      <c r="I8" s="23">
        <v>0.042</v>
      </c>
      <c r="J8">
        <v>1824</v>
      </c>
      <c r="K8">
        <v>1866</v>
      </c>
      <c r="L8" s="23">
        <v>0.098</v>
      </c>
    </row>
    <row r="9" spans="1:12" ht="12.75">
      <c r="A9" s="25">
        <v>25</v>
      </c>
      <c r="B9" s="25">
        <v>31</v>
      </c>
      <c r="C9" s="25">
        <f>J9</f>
        <v>1845</v>
      </c>
      <c r="D9" s="28">
        <f>I9*J9+J9</f>
        <v>1922.49</v>
      </c>
      <c r="E9" s="28">
        <f>L9*J9+J9</f>
        <v>2025.81</v>
      </c>
      <c r="F9" s="28">
        <f>K9</f>
        <v>1920</v>
      </c>
      <c r="G9" s="28">
        <f>I9*K9+K9</f>
        <v>2000.64</v>
      </c>
      <c r="H9" s="28">
        <v>2080</v>
      </c>
      <c r="I9" s="23">
        <v>0.042</v>
      </c>
      <c r="J9">
        <v>1845</v>
      </c>
      <c r="K9">
        <v>1920</v>
      </c>
      <c r="L9" s="23">
        <v>0.098</v>
      </c>
    </row>
    <row r="10" spans="1:12" ht="12.75">
      <c r="A10" s="25">
        <v>31</v>
      </c>
      <c r="B10" s="25"/>
      <c r="C10" s="25">
        <f>J10</f>
        <v>1866</v>
      </c>
      <c r="D10" s="28">
        <f>I10*J10+J10</f>
        <v>1944.372</v>
      </c>
      <c r="E10" s="28">
        <f>L10*J10+J10</f>
        <v>2048.868</v>
      </c>
      <c r="F10" s="28">
        <f>K10</f>
        <v>1936</v>
      </c>
      <c r="G10" s="28">
        <f>I10*K10+K10</f>
        <v>2017.312</v>
      </c>
      <c r="H10" s="28">
        <v>2080</v>
      </c>
      <c r="I10" s="23">
        <v>0.042</v>
      </c>
      <c r="J10">
        <v>1866</v>
      </c>
      <c r="K10">
        <v>1936</v>
      </c>
      <c r="L10" s="23">
        <v>0.098</v>
      </c>
    </row>
    <row r="11" spans="1:8" ht="12.75">
      <c r="A11" s="27" t="s">
        <v>52</v>
      </c>
      <c r="B11" s="27"/>
      <c r="C11" s="27"/>
      <c r="D11" s="27"/>
      <c r="E11" s="27"/>
      <c r="F11" s="27"/>
      <c r="G11" s="27"/>
      <c r="H11" s="27"/>
    </row>
    <row r="12" spans="1:12" ht="12.75">
      <c r="A12" s="25">
        <v>12</v>
      </c>
      <c r="B12" s="25">
        <v>40</v>
      </c>
      <c r="C12" s="25">
        <f>J12</f>
        <v>1880</v>
      </c>
      <c r="D12" s="28">
        <f>I12*J12+J12</f>
        <v>1958.96</v>
      </c>
      <c r="E12" s="28">
        <f>L12*J12+J12</f>
        <v>2064.24</v>
      </c>
      <c r="F12" s="28">
        <f>K12</f>
        <v>1920</v>
      </c>
      <c r="G12" s="28">
        <f>I12*K12+K12</f>
        <v>2000.64</v>
      </c>
      <c r="H12" s="28">
        <v>2080</v>
      </c>
      <c r="I12" s="23">
        <v>0.042</v>
      </c>
      <c r="J12">
        <v>1880</v>
      </c>
      <c r="K12">
        <v>1920</v>
      </c>
      <c r="L12" s="23">
        <v>0.098</v>
      </c>
    </row>
    <row r="13" spans="1:12" ht="12.75">
      <c r="A13" s="25">
        <v>40</v>
      </c>
      <c r="B13" s="25"/>
      <c r="C13" s="25">
        <f>J13</f>
        <v>2326</v>
      </c>
      <c r="D13" s="28">
        <f>I13*J13+J13</f>
        <v>2423.692</v>
      </c>
      <c r="E13" s="28">
        <f>L13*J13+J13</f>
        <v>2553.948</v>
      </c>
      <c r="F13" s="28">
        <f>K13</f>
        <v>2505</v>
      </c>
      <c r="G13" s="28">
        <f>I13*K13+K13</f>
        <v>2610.21</v>
      </c>
      <c r="H13" s="28">
        <v>2691</v>
      </c>
      <c r="I13" s="23">
        <v>0.042</v>
      </c>
      <c r="J13">
        <v>2326</v>
      </c>
      <c r="K13">
        <v>2505</v>
      </c>
      <c r="L13" s="23">
        <v>0.098</v>
      </c>
    </row>
    <row r="14" ht="12.75">
      <c r="I14" s="23"/>
    </row>
  </sheetData>
  <mergeCells count="9">
    <mergeCell ref="A1:H1"/>
    <mergeCell ref="A2:B2"/>
    <mergeCell ref="C2:H2"/>
    <mergeCell ref="C3:E3"/>
    <mergeCell ref="F3:H3"/>
    <mergeCell ref="A4:A5"/>
    <mergeCell ref="B4:B5"/>
    <mergeCell ref="A6:H6"/>
    <mergeCell ref="A11:H11"/>
  </mergeCells>
  <printOptions/>
  <pageMargins left="0.7875" right="0.7875" top="1.2055555555555555" bottom="0.8861111111111111" header="0.7875" footer="0.7875"/>
  <pageSetup horizontalDpi="300" verticalDpi="300" orientation="portrait" paperSize="9"/>
  <headerFooter alignWithMargins="0">
    <oddHeader xml:space="preserve">&amp;R&amp;"Times New Roman,Pogrubiona"&amp;13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4">
      <selection activeCell="J15" sqref="J15"/>
    </sheetView>
  </sheetViews>
  <sheetFormatPr defaultColWidth="12.57421875" defaultRowHeight="12.75"/>
  <cols>
    <col min="1" max="1" width="11.00390625" style="0" customWidth="1"/>
    <col min="2" max="2" width="9.8515625" style="0" customWidth="1"/>
    <col min="3" max="3" width="11.57421875" style="0" customWidth="1"/>
    <col min="4" max="6" width="10.8515625" style="0" customWidth="1"/>
    <col min="7" max="7" width="11.28125" style="0" customWidth="1"/>
    <col min="8" max="8" width="8.7109375" style="0" customWidth="1"/>
    <col min="9" max="16384" width="11.57421875" style="0" customWidth="1"/>
  </cols>
  <sheetData>
    <row r="1" spans="1:8" ht="12.75">
      <c r="A1" s="21" t="s">
        <v>43</v>
      </c>
      <c r="B1" s="21"/>
      <c r="C1" s="21"/>
      <c r="D1" s="21"/>
      <c r="E1" s="21"/>
      <c r="F1" s="21"/>
      <c r="G1" s="21"/>
      <c r="H1" s="21"/>
    </row>
    <row r="2" spans="1:8" ht="96.75">
      <c r="A2" s="22" t="s">
        <v>44</v>
      </c>
      <c r="B2" s="22"/>
      <c r="C2" s="22" t="s">
        <v>45</v>
      </c>
      <c r="D2" s="22"/>
      <c r="E2" s="22"/>
      <c r="F2" s="22"/>
      <c r="G2" s="22"/>
      <c r="H2" s="22"/>
    </row>
    <row r="3" spans="1:11" ht="36.75">
      <c r="A3" s="22" t="s">
        <v>46</v>
      </c>
      <c r="B3" s="22" t="s">
        <v>47</v>
      </c>
      <c r="C3" s="22" t="s">
        <v>48</v>
      </c>
      <c r="D3" s="22"/>
      <c r="E3" s="22"/>
      <c r="F3" s="22" t="s">
        <v>49</v>
      </c>
      <c r="G3" s="22"/>
      <c r="H3" s="22"/>
      <c r="J3" s="23"/>
      <c r="K3" s="23"/>
    </row>
    <row r="4" spans="1:8" ht="12.75">
      <c r="A4" s="24">
        <v>1</v>
      </c>
      <c r="B4" s="24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</row>
    <row r="5" spans="1:8" ht="12.75">
      <c r="A5" s="24"/>
      <c r="B5" s="24"/>
      <c r="C5" s="26">
        <v>0.042</v>
      </c>
      <c r="D5" s="29">
        <v>0.064</v>
      </c>
      <c r="E5" s="26">
        <v>0.098</v>
      </c>
      <c r="F5" s="26">
        <v>0.042</v>
      </c>
      <c r="G5" s="26">
        <v>0.064</v>
      </c>
      <c r="H5" s="26">
        <v>0.098</v>
      </c>
    </row>
    <row r="6" spans="1:8" ht="12.75">
      <c r="A6" s="27" t="s">
        <v>51</v>
      </c>
      <c r="B6" s="27"/>
      <c r="C6" s="27"/>
      <c r="D6" s="27"/>
      <c r="E6" s="27"/>
      <c r="F6" s="27"/>
      <c r="G6" s="27"/>
      <c r="H6" s="27"/>
    </row>
    <row r="7" spans="1:13" ht="12.75">
      <c r="A7" s="25">
        <v>12</v>
      </c>
      <c r="B7" s="25">
        <v>18</v>
      </c>
      <c r="C7" s="28">
        <f>J7*M7+J7</f>
        <v>1869.348</v>
      </c>
      <c r="D7" s="28">
        <f>I7*J7+J7</f>
        <v>1908.816</v>
      </c>
      <c r="E7" s="28">
        <f>L7*J7+J7</f>
        <v>1969.812</v>
      </c>
      <c r="F7" s="28">
        <f>K7*M7+K7</f>
        <v>1890.188</v>
      </c>
      <c r="G7" s="28">
        <f>I7*K7+K7</f>
        <v>1930.096</v>
      </c>
      <c r="H7" s="28">
        <f>L7*K7+K7</f>
        <v>1991.772</v>
      </c>
      <c r="I7" s="29">
        <v>0.064</v>
      </c>
      <c r="J7">
        <v>1794</v>
      </c>
      <c r="K7">
        <v>1814</v>
      </c>
      <c r="L7" s="23">
        <v>0.098</v>
      </c>
      <c r="M7" s="23">
        <v>0.042</v>
      </c>
    </row>
    <row r="8" spans="1:13" ht="12.75">
      <c r="A8" s="25">
        <v>18</v>
      </c>
      <c r="B8" s="25">
        <v>25</v>
      </c>
      <c r="C8" s="28">
        <f>J8*M8+J8</f>
        <v>1900.608</v>
      </c>
      <c r="D8" s="28">
        <f>I8*J8+J8</f>
        <v>1940.736</v>
      </c>
      <c r="E8" s="28">
        <f>L8*J8+J8</f>
        <v>2002.752</v>
      </c>
      <c r="F8" s="28">
        <f>K8*M8+K8</f>
        <v>1944.372</v>
      </c>
      <c r="G8" s="28">
        <f>I8*K8+K8</f>
        <v>1985.424</v>
      </c>
      <c r="H8" s="28">
        <f>L8*K8+K8</f>
        <v>2048.868</v>
      </c>
      <c r="I8" s="29">
        <v>0.064</v>
      </c>
      <c r="J8">
        <v>1824</v>
      </c>
      <c r="K8">
        <v>1866</v>
      </c>
      <c r="L8" s="23">
        <v>0.098</v>
      </c>
      <c r="M8" s="23">
        <v>0.042</v>
      </c>
    </row>
    <row r="9" spans="1:13" ht="12.75">
      <c r="A9" s="25">
        <v>25</v>
      </c>
      <c r="B9" s="25">
        <v>31</v>
      </c>
      <c r="C9" s="28">
        <f>J9*M9+J9</f>
        <v>1922.49</v>
      </c>
      <c r="D9" s="28">
        <f>I9*J9+J9</f>
        <v>1963.08</v>
      </c>
      <c r="E9" s="28">
        <f>L9*J9+J9</f>
        <v>2025.81</v>
      </c>
      <c r="F9" s="28">
        <f>K9*M9+K9</f>
        <v>2000.64</v>
      </c>
      <c r="G9" s="28">
        <f>I9*K9+K9</f>
        <v>2042.88</v>
      </c>
      <c r="H9" s="28">
        <v>2080</v>
      </c>
      <c r="I9" s="29">
        <v>0.064</v>
      </c>
      <c r="J9">
        <v>1845</v>
      </c>
      <c r="K9">
        <v>1920</v>
      </c>
      <c r="L9" s="23">
        <v>0.098</v>
      </c>
      <c r="M9" s="23">
        <v>0.042</v>
      </c>
    </row>
    <row r="10" spans="1:13" ht="12.75">
      <c r="A10" s="25">
        <v>31</v>
      </c>
      <c r="B10" s="25"/>
      <c r="C10" s="28">
        <f>J10*M10+J10</f>
        <v>1944.372</v>
      </c>
      <c r="D10" s="28">
        <f>I10*J10+J10</f>
        <v>1985.424</v>
      </c>
      <c r="E10" s="28">
        <f>L10*J10+J10</f>
        <v>2048.868</v>
      </c>
      <c r="F10" s="28">
        <f>K10*M10+K10</f>
        <v>2017.312</v>
      </c>
      <c r="G10" s="28">
        <f>I10*K10+K10</f>
        <v>2059.904</v>
      </c>
      <c r="H10" s="28">
        <v>2080</v>
      </c>
      <c r="I10" s="29">
        <v>0.064</v>
      </c>
      <c r="J10">
        <v>1866</v>
      </c>
      <c r="K10">
        <v>1936</v>
      </c>
      <c r="L10" s="23">
        <v>0.098</v>
      </c>
      <c r="M10" s="23">
        <v>0.042</v>
      </c>
    </row>
    <row r="11" spans="1:9" ht="12.75">
      <c r="A11" s="27" t="s">
        <v>52</v>
      </c>
      <c r="B11" s="27"/>
      <c r="C11" s="27">
        <f>J11*M11+J11</f>
        <v>0</v>
      </c>
      <c r="D11" s="27"/>
      <c r="E11" s="27"/>
      <c r="F11" s="27">
        <f>K11*M11+K11</f>
        <v>0</v>
      </c>
      <c r="G11" s="27"/>
      <c r="H11" s="27"/>
      <c r="I11" s="30"/>
    </row>
    <row r="12" spans="1:13" ht="12.75">
      <c r="A12" s="25">
        <v>12</v>
      </c>
      <c r="B12" s="25">
        <v>40</v>
      </c>
      <c r="C12" s="28">
        <f>J12*M12+J12</f>
        <v>1958.96</v>
      </c>
      <c r="D12" s="28">
        <f>I12*J12+J12</f>
        <v>2000.32</v>
      </c>
      <c r="E12" s="28">
        <f>L12*J12+J12</f>
        <v>2064.24</v>
      </c>
      <c r="F12" s="28">
        <f>K12*M12+K12</f>
        <v>2000.64</v>
      </c>
      <c r="G12" s="28">
        <f>I12*K12+K12</f>
        <v>2042.88</v>
      </c>
      <c r="H12" s="28">
        <v>2080</v>
      </c>
      <c r="I12" s="29">
        <v>0.064</v>
      </c>
      <c r="J12">
        <v>1880</v>
      </c>
      <c r="K12">
        <v>1920</v>
      </c>
      <c r="L12" s="23">
        <v>0.098</v>
      </c>
      <c r="M12" s="23">
        <v>0.042</v>
      </c>
    </row>
    <row r="13" spans="1:13" ht="12.75">
      <c r="A13" s="25">
        <v>40</v>
      </c>
      <c r="B13" s="25"/>
      <c r="C13" s="28">
        <f>J13*M13+J13</f>
        <v>2423.692</v>
      </c>
      <c r="D13" s="28">
        <f>I13*J13+J13</f>
        <v>2474.864</v>
      </c>
      <c r="E13" s="28">
        <f>L13*J13+J13</f>
        <v>2553.948</v>
      </c>
      <c r="F13" s="28">
        <f>K13*M13+K13</f>
        <v>2610.21</v>
      </c>
      <c r="G13" s="28">
        <f>I13*K13+K13</f>
        <v>2665.32</v>
      </c>
      <c r="H13" s="28">
        <v>2691</v>
      </c>
      <c r="I13" s="29">
        <v>0.064</v>
      </c>
      <c r="J13">
        <v>2326</v>
      </c>
      <c r="K13">
        <v>2505</v>
      </c>
      <c r="L13" s="23">
        <v>0.098</v>
      </c>
      <c r="M13" s="23">
        <v>0.042</v>
      </c>
    </row>
    <row r="14" ht="12.75">
      <c r="I14" s="23"/>
    </row>
  </sheetData>
  <mergeCells count="9">
    <mergeCell ref="A1:H1"/>
    <mergeCell ref="A2:B2"/>
    <mergeCell ref="C2:H2"/>
    <mergeCell ref="C3:E3"/>
    <mergeCell ref="F3:H3"/>
    <mergeCell ref="A4:A5"/>
    <mergeCell ref="B4:B5"/>
    <mergeCell ref="A6:H6"/>
    <mergeCell ref="A11:H11"/>
  </mergeCells>
  <printOptions/>
  <pageMargins left="0.7875" right="0.7875" top="1.2055555555555555" bottom="0.8861111111111111" header="0.7875" footer="0.7875"/>
  <pageSetup horizontalDpi="300" verticalDpi="300" orientation="portrait" paperSize="9"/>
  <headerFooter alignWithMargins="0">
    <oddHeader xml:space="preserve">&amp;R&amp;"Times New Roman,Pogrubiona"&amp;13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D17" sqref="D17"/>
    </sheetView>
  </sheetViews>
  <sheetFormatPr defaultColWidth="12.57421875" defaultRowHeight="12.75"/>
  <cols>
    <col min="1" max="1" width="11.57421875" style="0" customWidth="1"/>
    <col min="2" max="2" width="9.57421875" style="0" customWidth="1"/>
    <col min="3" max="3" width="11.421875" style="0" customWidth="1"/>
    <col min="4" max="4" width="10.8515625" style="0" customWidth="1"/>
    <col min="5" max="5" width="10.421875" style="0" customWidth="1"/>
    <col min="6" max="6" width="10.7109375" style="0" customWidth="1"/>
    <col min="7" max="7" width="9.8515625" style="0" customWidth="1"/>
    <col min="8" max="8" width="10.57421875" style="0" customWidth="1"/>
    <col min="9" max="16384" width="11.57421875" style="0" customWidth="1"/>
  </cols>
  <sheetData>
    <row r="1" spans="1:8" ht="12.75">
      <c r="A1" s="31" t="s">
        <v>53</v>
      </c>
      <c r="B1" s="31"/>
      <c r="C1" s="31"/>
      <c r="D1" s="31"/>
      <c r="E1" s="31"/>
      <c r="F1" s="31"/>
      <c r="G1" s="31"/>
      <c r="H1" s="31"/>
    </row>
    <row r="2" spans="1:11" s="33" customFormat="1" ht="84.75">
      <c r="A2" s="32" t="s">
        <v>54</v>
      </c>
      <c r="B2" s="32"/>
      <c r="C2" s="22" t="s">
        <v>45</v>
      </c>
      <c r="D2" s="22"/>
      <c r="E2" s="22"/>
      <c r="F2" s="22"/>
      <c r="G2" s="22"/>
      <c r="H2" s="22"/>
      <c r="J2" s="34"/>
      <c r="K2" s="34"/>
    </row>
    <row r="3" spans="1:8" ht="48.75">
      <c r="A3" s="22" t="s">
        <v>46</v>
      </c>
      <c r="B3" s="22" t="s">
        <v>47</v>
      </c>
      <c r="C3" s="22" t="s">
        <v>48</v>
      </c>
      <c r="D3" s="22"/>
      <c r="E3" s="22"/>
      <c r="F3" s="22" t="s">
        <v>49</v>
      </c>
      <c r="G3" s="22"/>
      <c r="H3" s="22"/>
    </row>
    <row r="4" spans="1:8" ht="12.75">
      <c r="A4" s="35">
        <v>1</v>
      </c>
      <c r="B4" s="35">
        <v>2</v>
      </c>
      <c r="C4" s="35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ht="12.75">
      <c r="A5" s="35"/>
      <c r="B5" s="35"/>
      <c r="C5" s="35" t="s">
        <v>5</v>
      </c>
      <c r="D5" s="37">
        <v>0.042</v>
      </c>
      <c r="E5" s="37">
        <v>0.098</v>
      </c>
      <c r="F5" s="35" t="s">
        <v>5</v>
      </c>
      <c r="G5" s="37">
        <v>0.042</v>
      </c>
      <c r="H5" s="37">
        <v>0.098</v>
      </c>
    </row>
    <row r="6" spans="1:13" ht="12.75">
      <c r="A6" s="32" t="s">
        <v>55</v>
      </c>
      <c r="B6" s="32"/>
      <c r="C6" s="32"/>
      <c r="D6" s="32"/>
      <c r="E6" s="32"/>
      <c r="F6" s="32"/>
      <c r="G6" s="32"/>
      <c r="H6" s="32"/>
      <c r="I6" s="23">
        <v>0.042</v>
      </c>
      <c r="J6">
        <v>512</v>
      </c>
      <c r="K6">
        <v>528</v>
      </c>
      <c r="L6" s="23">
        <v>0.098</v>
      </c>
      <c r="M6" s="29">
        <v>0.064</v>
      </c>
    </row>
    <row r="7" spans="1:13" ht="12.75">
      <c r="A7" s="36">
        <v>12</v>
      </c>
      <c r="B7" s="36">
        <v>18</v>
      </c>
      <c r="C7" s="36">
        <f>J6</f>
        <v>512</v>
      </c>
      <c r="D7" s="38">
        <f>I6*J6+J6</f>
        <v>533.504</v>
      </c>
      <c r="E7" s="38">
        <f>L6*J6+J6</f>
        <v>562.176</v>
      </c>
      <c r="F7" s="38">
        <f>K6</f>
        <v>528</v>
      </c>
      <c r="G7" s="38">
        <f>I6*K6+K6</f>
        <v>550.176</v>
      </c>
      <c r="H7" s="38">
        <f>L6*K6+K6</f>
        <v>579.744</v>
      </c>
      <c r="I7" s="23">
        <v>0.042</v>
      </c>
      <c r="J7">
        <v>554</v>
      </c>
      <c r="K7">
        <v>560</v>
      </c>
      <c r="L7" s="23">
        <v>0.098</v>
      </c>
      <c r="M7" s="29">
        <v>0.064</v>
      </c>
    </row>
    <row r="8" spans="1:13" ht="12.75">
      <c r="A8" s="36">
        <v>18</v>
      </c>
      <c r="B8" s="36">
        <v>25</v>
      </c>
      <c r="C8" s="36">
        <f>J7</f>
        <v>554</v>
      </c>
      <c r="D8" s="38">
        <f>I7*J7+J7</f>
        <v>577.268</v>
      </c>
      <c r="E8" s="38">
        <f>L7*J7+J7</f>
        <v>608.292</v>
      </c>
      <c r="F8" s="38">
        <f>K7</f>
        <v>560</v>
      </c>
      <c r="G8" s="38">
        <f>I7*K7+K7</f>
        <v>583.52</v>
      </c>
      <c r="H8" s="38">
        <f>L7*K7+K7</f>
        <v>614.88</v>
      </c>
      <c r="I8" s="23">
        <v>0.042</v>
      </c>
      <c r="J8">
        <v>584</v>
      </c>
      <c r="K8">
        <v>602</v>
      </c>
      <c r="L8" s="23">
        <v>0.098</v>
      </c>
      <c r="M8" s="29">
        <v>0.064</v>
      </c>
    </row>
    <row r="9" spans="1:13" ht="12.75">
      <c r="A9" s="36">
        <v>25</v>
      </c>
      <c r="B9" s="36"/>
      <c r="C9" s="36">
        <f>J8</f>
        <v>584</v>
      </c>
      <c r="D9" s="38">
        <f>I8*J8+J8</f>
        <v>608.528</v>
      </c>
      <c r="E9" s="38">
        <f>L8*J8+J8</f>
        <v>641.232</v>
      </c>
      <c r="F9" s="38">
        <f>K8</f>
        <v>602</v>
      </c>
      <c r="G9" s="38">
        <f>I8*K8+K8</f>
        <v>627.284</v>
      </c>
      <c r="H9" s="38">
        <f>L8*K8+K8</f>
        <v>660.996</v>
      </c>
      <c r="M9" s="29">
        <v>0.064</v>
      </c>
    </row>
    <row r="10" spans="1:13" ht="12.75">
      <c r="A10" s="32" t="s">
        <v>56</v>
      </c>
      <c r="B10" s="32"/>
      <c r="C10" s="32">
        <f>J9</f>
        <v>0</v>
      </c>
      <c r="D10" s="32"/>
      <c r="E10" s="32"/>
      <c r="F10" s="32">
        <f>K9</f>
        <v>0</v>
      </c>
      <c r="G10" s="32"/>
      <c r="H10" s="32"/>
      <c r="I10" s="23">
        <v>0.042</v>
      </c>
      <c r="J10">
        <v>564</v>
      </c>
      <c r="K10">
        <v>570</v>
      </c>
      <c r="L10" s="23">
        <v>0.098</v>
      </c>
      <c r="M10" s="30"/>
    </row>
    <row r="11" spans="1:13" ht="12.75">
      <c r="A11" s="36">
        <v>12</v>
      </c>
      <c r="B11" s="36">
        <v>28</v>
      </c>
      <c r="C11" s="36">
        <f>J10</f>
        <v>564</v>
      </c>
      <c r="D11" s="38">
        <f>I10*J10+J10</f>
        <v>587.688</v>
      </c>
      <c r="E11" s="38">
        <f>L10*J10+J10</f>
        <v>619.272</v>
      </c>
      <c r="F11" s="38">
        <f>K10</f>
        <v>570</v>
      </c>
      <c r="G11" s="38">
        <f>I10*K10+K10</f>
        <v>593.94</v>
      </c>
      <c r="H11" s="38">
        <f>L10*K10+K10</f>
        <v>625.86</v>
      </c>
      <c r="I11" s="23">
        <v>0.042</v>
      </c>
      <c r="J11">
        <v>656</v>
      </c>
      <c r="K11">
        <v>898</v>
      </c>
      <c r="L11" s="23">
        <v>0.098</v>
      </c>
      <c r="M11" s="29">
        <v>0.064</v>
      </c>
    </row>
    <row r="12" spans="1:13" ht="12.75">
      <c r="A12" s="36">
        <v>28</v>
      </c>
      <c r="B12" s="36">
        <v>33</v>
      </c>
      <c r="C12" s="36">
        <f>J11</f>
        <v>656</v>
      </c>
      <c r="D12" s="38">
        <f>I11*J11+J11</f>
        <v>683.552</v>
      </c>
      <c r="E12" s="38">
        <f>L11*J11+J11</f>
        <v>720.288</v>
      </c>
      <c r="F12" s="38">
        <f>K11</f>
        <v>898</v>
      </c>
      <c r="G12" s="38">
        <f>I11*K11+K11</f>
        <v>935.716</v>
      </c>
      <c r="H12" s="38">
        <f>L11*K11+K11</f>
        <v>986.004</v>
      </c>
      <c r="I12" s="23">
        <v>0.042</v>
      </c>
      <c r="J12">
        <v>902</v>
      </c>
      <c r="K12">
        <v>1374</v>
      </c>
      <c r="L12" s="23">
        <v>0.098</v>
      </c>
      <c r="M12" s="29">
        <v>0.064</v>
      </c>
    </row>
    <row r="13" spans="1:13" ht="12.75">
      <c r="A13" s="36">
        <v>33</v>
      </c>
      <c r="B13" s="36">
        <v>38</v>
      </c>
      <c r="C13" s="36">
        <f>J12</f>
        <v>902</v>
      </c>
      <c r="D13" s="38">
        <f>I12*J12+J12</f>
        <v>939.884</v>
      </c>
      <c r="E13" s="38">
        <f>L12*J12+J12</f>
        <v>990.396</v>
      </c>
      <c r="F13" s="38">
        <f>K12</f>
        <v>1374</v>
      </c>
      <c r="G13" s="38">
        <f>I12*K12+K12</f>
        <v>1431.708</v>
      </c>
      <c r="H13" s="38">
        <f>L12*K12+K12</f>
        <v>1508.652</v>
      </c>
      <c r="I13" s="23">
        <v>0.042</v>
      </c>
      <c r="J13">
        <v>1230</v>
      </c>
      <c r="K13">
        <v>1794</v>
      </c>
      <c r="L13" s="23">
        <v>0.098</v>
      </c>
      <c r="M13" s="29">
        <v>0.064</v>
      </c>
    </row>
    <row r="14" spans="1:13" ht="12.75">
      <c r="A14" s="36">
        <v>38</v>
      </c>
      <c r="B14" s="36"/>
      <c r="C14" s="36">
        <f>J13</f>
        <v>1230</v>
      </c>
      <c r="D14" s="38">
        <f>I13*J13+J13</f>
        <v>1281.66</v>
      </c>
      <c r="E14" s="38">
        <f>L13*J13+J13</f>
        <v>1350.54</v>
      </c>
      <c r="F14" s="38">
        <f>K13</f>
        <v>1794</v>
      </c>
      <c r="G14" s="38">
        <f>I13*K13+K13</f>
        <v>1869.348</v>
      </c>
      <c r="H14" s="38">
        <f>L13*K13+K13</f>
        <v>1969.812</v>
      </c>
      <c r="L14" s="23"/>
      <c r="M14" s="29">
        <v>0.064</v>
      </c>
    </row>
    <row r="15" spans="1:13" ht="12.75">
      <c r="A15" s="32" t="s">
        <v>57</v>
      </c>
      <c r="B15" s="32"/>
      <c r="C15" s="32">
        <f>J14</f>
        <v>0</v>
      </c>
      <c r="D15" s="32"/>
      <c r="E15" s="32"/>
      <c r="F15" s="32">
        <f>K14</f>
        <v>0</v>
      </c>
      <c r="G15" s="32"/>
      <c r="H15" s="32"/>
      <c r="I15" s="23">
        <v>0.042</v>
      </c>
      <c r="J15">
        <v>1128</v>
      </c>
      <c r="K15">
        <v>1520</v>
      </c>
      <c r="L15" s="23">
        <v>0.098</v>
      </c>
      <c r="M15" s="29">
        <v>0.064</v>
      </c>
    </row>
    <row r="16" spans="1:13" ht="12.75">
      <c r="A16" s="36">
        <v>12</v>
      </c>
      <c r="B16" s="36">
        <v>38</v>
      </c>
      <c r="C16" s="36">
        <f>J15</f>
        <v>1128</v>
      </c>
      <c r="D16" s="38">
        <f>I15*J15+J15</f>
        <v>1175.376</v>
      </c>
      <c r="E16" s="38">
        <f>L15*J15+J15</f>
        <v>1238.544</v>
      </c>
      <c r="F16" s="38">
        <f>K15</f>
        <v>1520</v>
      </c>
      <c r="G16" s="38">
        <f>I15*K15+K15</f>
        <v>1583.84</v>
      </c>
      <c r="H16" s="38">
        <f>L15*K15+K15</f>
        <v>1668.96</v>
      </c>
      <c r="I16" s="23">
        <v>0.042</v>
      </c>
      <c r="J16">
        <v>1178</v>
      </c>
      <c r="K16">
        <v>1794</v>
      </c>
      <c r="L16" s="23">
        <v>0.098</v>
      </c>
      <c r="M16" s="29">
        <v>0.064</v>
      </c>
    </row>
    <row r="17" spans="1:13" ht="12.75">
      <c r="A17" s="36">
        <v>38</v>
      </c>
      <c r="B17" s="36"/>
      <c r="C17" s="36">
        <f>J16</f>
        <v>1178</v>
      </c>
      <c r="D17" s="38">
        <f>I16*J16+J16</f>
        <v>1227.476</v>
      </c>
      <c r="E17" s="38">
        <f>L16*J16+J16</f>
        <v>1293.444</v>
      </c>
      <c r="F17" s="38">
        <f>K16</f>
        <v>1794</v>
      </c>
      <c r="G17" s="38">
        <f>I16*K16+K16</f>
        <v>1869.348</v>
      </c>
      <c r="H17" s="38">
        <f>L16*K16+K16</f>
        <v>1969.812</v>
      </c>
      <c r="I17" s="23"/>
      <c r="M17" s="29"/>
    </row>
    <row r="18" ht="12.75">
      <c r="M18" s="29">
        <v>0.064</v>
      </c>
    </row>
    <row r="19" ht="12.75">
      <c r="M19" s="29">
        <v>0.064</v>
      </c>
    </row>
    <row r="20" ht="12.75">
      <c r="M20" s="29">
        <v>0.064</v>
      </c>
    </row>
    <row r="21" ht="12.75">
      <c r="M21" s="29">
        <v>0.064</v>
      </c>
    </row>
    <row r="22" ht="12.75">
      <c r="M22" s="29">
        <v>0.064</v>
      </c>
    </row>
  </sheetData>
  <mergeCells count="10">
    <mergeCell ref="A1:H1"/>
    <mergeCell ref="A2:B2"/>
    <mergeCell ref="C2:H2"/>
    <mergeCell ref="C3:E3"/>
    <mergeCell ref="F3:H3"/>
    <mergeCell ref="A4:A5"/>
    <mergeCell ref="B4:B5"/>
    <mergeCell ref="A6:H6"/>
    <mergeCell ref="A10:H10"/>
    <mergeCell ref="A15:H15"/>
  </mergeCells>
  <printOptions/>
  <pageMargins left="0.7875" right="0.7875" top="1.2055555555555555" bottom="0.8861111111111111" header="0.7875" footer="0.7875"/>
  <pageSetup horizontalDpi="300" verticalDpi="300" orientation="portrait" paperSize="9"/>
  <headerFooter alignWithMargins="0">
    <oddHeader xml:space="preserve">&amp;R&amp;"Times New Roman,Pogrubiona"&amp;13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 topLeftCell="A1">
      <selection activeCell="E17" sqref="E17"/>
    </sheetView>
  </sheetViews>
  <sheetFormatPr defaultColWidth="12.57421875" defaultRowHeight="12.75"/>
  <cols>
    <col min="1" max="1" width="11.57421875" style="0" customWidth="1"/>
    <col min="2" max="2" width="9.57421875" style="0" customWidth="1"/>
    <col min="3" max="3" width="11.421875" style="0" customWidth="1"/>
    <col min="4" max="4" width="10.8515625" style="0" customWidth="1"/>
    <col min="5" max="5" width="10.421875" style="0" customWidth="1"/>
    <col min="6" max="6" width="10.7109375" style="0" customWidth="1"/>
    <col min="7" max="7" width="9.8515625" style="0" customWidth="1"/>
    <col min="8" max="8" width="10.57421875" style="0" customWidth="1"/>
    <col min="9" max="16384" width="11.57421875" style="0" customWidth="1"/>
  </cols>
  <sheetData>
    <row r="1" spans="1:8" ht="12.75">
      <c r="A1" s="31" t="s">
        <v>53</v>
      </c>
      <c r="B1" s="31"/>
      <c r="C1" s="31"/>
      <c r="D1" s="31"/>
      <c r="E1" s="31"/>
      <c r="F1" s="31"/>
      <c r="G1" s="31"/>
      <c r="H1" s="31"/>
    </row>
    <row r="2" spans="1:256" s="33" customFormat="1" ht="84.75">
      <c r="A2" s="32" t="s">
        <v>54</v>
      </c>
      <c r="B2" s="32"/>
      <c r="C2" s="22" t="s">
        <v>45</v>
      </c>
      <c r="D2" s="22"/>
      <c r="E2" s="22"/>
      <c r="F2" s="22"/>
      <c r="G2" s="22"/>
      <c r="H2" s="22"/>
      <c r="J2" s="34"/>
      <c r="K2" s="34"/>
      <c r="IV2"/>
    </row>
    <row r="3" spans="1:8" ht="48.75">
      <c r="A3" s="22" t="s">
        <v>46</v>
      </c>
      <c r="B3" s="22" t="s">
        <v>47</v>
      </c>
      <c r="C3" s="22" t="s">
        <v>48</v>
      </c>
      <c r="D3" s="22"/>
      <c r="E3" s="22"/>
      <c r="F3" s="22" t="s">
        <v>49</v>
      </c>
      <c r="G3" s="22"/>
      <c r="H3" s="22"/>
    </row>
    <row r="4" spans="1:8" ht="12.75">
      <c r="A4" s="35">
        <v>1</v>
      </c>
      <c r="B4" s="35">
        <v>2</v>
      </c>
      <c r="C4" s="35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ht="12.75">
      <c r="A5" s="35"/>
      <c r="B5" s="35"/>
      <c r="C5" s="23">
        <v>0.042</v>
      </c>
      <c r="D5" s="37">
        <v>0.064</v>
      </c>
      <c r="E5" s="37">
        <v>0.098</v>
      </c>
      <c r="F5" s="23">
        <v>0.042</v>
      </c>
      <c r="G5" s="37">
        <v>0.064</v>
      </c>
      <c r="H5" s="37">
        <v>0.098</v>
      </c>
    </row>
    <row r="6" spans="1:13" ht="12.75">
      <c r="A6" s="32" t="s">
        <v>55</v>
      </c>
      <c r="B6" s="32"/>
      <c r="C6" s="32"/>
      <c r="D6" s="32"/>
      <c r="E6" s="32"/>
      <c r="F6" s="32"/>
      <c r="G6" s="32"/>
      <c r="H6" s="32"/>
      <c r="I6" s="29">
        <v>0.064</v>
      </c>
      <c r="J6">
        <v>512</v>
      </c>
      <c r="K6">
        <v>528</v>
      </c>
      <c r="L6" s="23">
        <v>0.098</v>
      </c>
      <c r="M6" s="23">
        <v>0.042</v>
      </c>
    </row>
    <row r="7" spans="1:13" ht="12.75">
      <c r="A7" s="36">
        <v>12</v>
      </c>
      <c r="B7" s="36">
        <v>18</v>
      </c>
      <c r="C7" s="38">
        <f>J6*M6+J6</f>
        <v>533.504</v>
      </c>
      <c r="D7" s="38">
        <f>I6*J6+J6</f>
        <v>544.768</v>
      </c>
      <c r="E7" s="38">
        <f>L6*J6+J6</f>
        <v>562.176</v>
      </c>
      <c r="F7" s="38">
        <f>K6*M6+K6</f>
        <v>550.176</v>
      </c>
      <c r="G7" s="38">
        <f>I6*K6+K6</f>
        <v>561.792</v>
      </c>
      <c r="H7" s="38">
        <f>L6*K6+K6</f>
        <v>579.744</v>
      </c>
      <c r="I7" s="29">
        <v>0.064</v>
      </c>
      <c r="J7">
        <v>554</v>
      </c>
      <c r="K7">
        <v>560</v>
      </c>
      <c r="L7" s="23">
        <v>0.098</v>
      </c>
      <c r="M7" s="23">
        <v>0.042</v>
      </c>
    </row>
    <row r="8" spans="1:13" ht="12.75">
      <c r="A8" s="36">
        <v>18</v>
      </c>
      <c r="B8" s="36">
        <v>25</v>
      </c>
      <c r="C8" s="38">
        <f>J7*M7+J7</f>
        <v>577.268</v>
      </c>
      <c r="D8" s="38">
        <f>I7*J7+J7</f>
        <v>589.456</v>
      </c>
      <c r="E8" s="38">
        <f>L7*J7+J7</f>
        <v>608.292</v>
      </c>
      <c r="F8" s="38">
        <f>K7*M7+K7</f>
        <v>583.52</v>
      </c>
      <c r="G8" s="38">
        <f>I7*K7+K7</f>
        <v>595.84</v>
      </c>
      <c r="H8" s="38">
        <f>L7*K7+K7</f>
        <v>614.88</v>
      </c>
      <c r="I8" s="29">
        <v>0.064</v>
      </c>
      <c r="J8">
        <v>584</v>
      </c>
      <c r="K8">
        <v>602</v>
      </c>
      <c r="L8" s="23">
        <v>0.098</v>
      </c>
      <c r="M8" s="23">
        <v>0.042</v>
      </c>
    </row>
    <row r="9" spans="1:9" ht="12.75">
      <c r="A9" s="36">
        <v>25</v>
      </c>
      <c r="B9" s="36"/>
      <c r="C9" s="38">
        <f>J8*M8+J8</f>
        <v>608.528</v>
      </c>
      <c r="D9" s="38">
        <f>I8*J8+J8</f>
        <v>621.376</v>
      </c>
      <c r="E9" s="38">
        <f>L8*J8+J8</f>
        <v>641.232</v>
      </c>
      <c r="F9" s="38">
        <f>K8*M8+K8</f>
        <v>627.284</v>
      </c>
      <c r="G9" s="38">
        <f>I8*K8+K8</f>
        <v>640.528</v>
      </c>
      <c r="H9" s="38">
        <f>L8*K8+K8</f>
        <v>660.996</v>
      </c>
      <c r="I9" s="29"/>
    </row>
    <row r="10" spans="1:13" ht="12.75">
      <c r="A10" s="32" t="s">
        <v>56</v>
      </c>
      <c r="B10" s="32"/>
      <c r="C10" s="32">
        <f>J9*M9+J9</f>
        <v>0</v>
      </c>
      <c r="D10" s="32"/>
      <c r="E10" s="32"/>
      <c r="F10" s="32">
        <f>K9*M9+K9</f>
        <v>0</v>
      </c>
      <c r="G10" s="32"/>
      <c r="H10" s="32"/>
      <c r="I10" s="29">
        <v>0.064</v>
      </c>
      <c r="J10">
        <v>564</v>
      </c>
      <c r="K10">
        <v>570</v>
      </c>
      <c r="L10" s="23">
        <v>0.098</v>
      </c>
      <c r="M10" s="23">
        <v>0.042</v>
      </c>
    </row>
    <row r="11" spans="1:13" ht="12.75">
      <c r="A11" s="36">
        <v>12</v>
      </c>
      <c r="B11" s="36">
        <v>28</v>
      </c>
      <c r="C11" s="38">
        <f>J10*M10+J10</f>
        <v>587.688</v>
      </c>
      <c r="D11" s="38">
        <f>I10*J10+J10</f>
        <v>600.096</v>
      </c>
      <c r="E11" s="38">
        <f>L10*J10+J10</f>
        <v>619.272</v>
      </c>
      <c r="F11" s="38">
        <f>K10*M10+K10</f>
        <v>593.94</v>
      </c>
      <c r="G11" s="38">
        <f>I10*K10+K10</f>
        <v>606.48</v>
      </c>
      <c r="H11" s="38">
        <f>L10*K10+K10</f>
        <v>625.86</v>
      </c>
      <c r="I11" s="29">
        <v>0.064</v>
      </c>
      <c r="J11">
        <v>656</v>
      </c>
      <c r="K11">
        <v>898</v>
      </c>
      <c r="L11" s="23">
        <v>0.098</v>
      </c>
      <c r="M11" s="23">
        <v>0.042</v>
      </c>
    </row>
    <row r="12" spans="1:13" ht="12.75">
      <c r="A12" s="36">
        <v>28</v>
      </c>
      <c r="B12" s="36">
        <v>33</v>
      </c>
      <c r="C12" s="38">
        <f>J11*M11+J11</f>
        <v>683.552</v>
      </c>
      <c r="D12" s="38">
        <f>I11*J11+J11</f>
        <v>697.984</v>
      </c>
      <c r="E12" s="38">
        <f>L11*J11+J11</f>
        <v>720.288</v>
      </c>
      <c r="F12" s="38">
        <f>K11*M11+K11</f>
        <v>935.716</v>
      </c>
      <c r="G12" s="38">
        <f>I11*K11+K11</f>
        <v>955.472</v>
      </c>
      <c r="H12" s="38">
        <f>L11*K11+K11</f>
        <v>986.004</v>
      </c>
      <c r="I12" s="29">
        <v>0.064</v>
      </c>
      <c r="J12">
        <v>902</v>
      </c>
      <c r="K12">
        <v>1374</v>
      </c>
      <c r="L12" s="23">
        <v>0.098</v>
      </c>
      <c r="M12" s="23">
        <v>0.042</v>
      </c>
    </row>
    <row r="13" spans="1:13" ht="12.75">
      <c r="A13" s="36">
        <v>33</v>
      </c>
      <c r="B13" s="36">
        <v>38</v>
      </c>
      <c r="C13" s="38">
        <f>J12*M12+J12</f>
        <v>939.884</v>
      </c>
      <c r="D13" s="38">
        <f>I12*J12+J12</f>
        <v>959.728</v>
      </c>
      <c r="E13" s="38">
        <f>L12*J12+J12</f>
        <v>990.396</v>
      </c>
      <c r="F13" s="38">
        <f>K12*M12+K12</f>
        <v>1431.708</v>
      </c>
      <c r="G13" s="38">
        <f>I12*K12+K12</f>
        <v>1461.936</v>
      </c>
      <c r="H13" s="38">
        <f>L12*K12+K12</f>
        <v>1508.652</v>
      </c>
      <c r="I13" s="29">
        <v>0.064</v>
      </c>
      <c r="J13">
        <v>1230</v>
      </c>
      <c r="K13">
        <v>1794</v>
      </c>
      <c r="L13" s="23">
        <v>0.098</v>
      </c>
      <c r="M13" s="23">
        <v>0.042</v>
      </c>
    </row>
    <row r="14" spans="1:12" ht="12.75">
      <c r="A14" s="36">
        <v>38</v>
      </c>
      <c r="B14" s="36"/>
      <c r="C14" s="38">
        <f>J13*M13+J13</f>
        <v>1281.66</v>
      </c>
      <c r="D14" s="38">
        <f>I13*J13+J13</f>
        <v>1308.72</v>
      </c>
      <c r="E14" s="38">
        <f>L13*J13+J13</f>
        <v>1350.54</v>
      </c>
      <c r="F14" s="38">
        <f>K13*M13+K13</f>
        <v>1869.348</v>
      </c>
      <c r="G14" s="38">
        <f>I13*K13+K13</f>
        <v>1908.816</v>
      </c>
      <c r="H14" s="38">
        <f>L13*K13+K13</f>
        <v>1969.812</v>
      </c>
      <c r="I14" s="39"/>
      <c r="L14" s="23"/>
    </row>
    <row r="15" spans="1:13" ht="12.75">
      <c r="A15" s="32" t="s">
        <v>57</v>
      </c>
      <c r="B15" s="32"/>
      <c r="C15" s="32">
        <f>J14*M14+J14</f>
        <v>0</v>
      </c>
      <c r="D15" s="32"/>
      <c r="E15" s="32"/>
      <c r="F15" s="32">
        <f>K14*M14+K14</f>
        <v>0</v>
      </c>
      <c r="G15" s="32"/>
      <c r="H15" s="32"/>
      <c r="I15" s="29">
        <v>0.064</v>
      </c>
      <c r="J15">
        <v>1128</v>
      </c>
      <c r="K15">
        <v>1520</v>
      </c>
      <c r="L15" s="23">
        <v>0.098</v>
      </c>
      <c r="M15" s="23">
        <v>0.042</v>
      </c>
    </row>
    <row r="16" spans="1:13" ht="12.75">
      <c r="A16" s="36">
        <v>12</v>
      </c>
      <c r="B16" s="36">
        <v>38</v>
      </c>
      <c r="C16" s="38">
        <f>J15*M15+J15</f>
        <v>1175.376</v>
      </c>
      <c r="D16" s="38">
        <f>I15*J15+J15</f>
        <v>1200.192</v>
      </c>
      <c r="E16" s="38">
        <f>L15*J15+J15</f>
        <v>1238.544</v>
      </c>
      <c r="F16" s="38">
        <f>K15*M15+K15</f>
        <v>1583.84</v>
      </c>
      <c r="G16" s="38">
        <f>I15*K15+K15</f>
        <v>1617.28</v>
      </c>
      <c r="H16" s="38">
        <v>1645</v>
      </c>
      <c r="I16" s="29">
        <v>0.064</v>
      </c>
      <c r="J16">
        <v>1178</v>
      </c>
      <c r="K16">
        <v>1794</v>
      </c>
      <c r="L16" s="23">
        <v>0.098</v>
      </c>
      <c r="M16" s="23">
        <v>0.042</v>
      </c>
    </row>
    <row r="17" spans="1:9" ht="12.75">
      <c r="A17" s="36">
        <v>38</v>
      </c>
      <c r="B17" s="36"/>
      <c r="C17" s="38">
        <f>J16*M16+J16</f>
        <v>1227.476</v>
      </c>
      <c r="D17" s="38">
        <f>I16*J16+J16</f>
        <v>1253.392</v>
      </c>
      <c r="E17" s="38">
        <f>L16*J16+J16</f>
        <v>1293.444</v>
      </c>
      <c r="F17" s="38">
        <f>K16*M16+K16</f>
        <v>1869.348</v>
      </c>
      <c r="G17" s="38">
        <f>I16*K16+K16</f>
        <v>1908.816</v>
      </c>
      <c r="H17" s="38">
        <f>L16*K16+K16</f>
        <v>1969.812</v>
      </c>
      <c r="I17" s="23"/>
    </row>
  </sheetData>
  <mergeCells count="10">
    <mergeCell ref="A1:H1"/>
    <mergeCell ref="A2:B2"/>
    <mergeCell ref="C2:H2"/>
    <mergeCell ref="C3:E3"/>
    <mergeCell ref="F3:H3"/>
    <mergeCell ref="A4:A5"/>
    <mergeCell ref="B4:B5"/>
    <mergeCell ref="A6:H6"/>
    <mergeCell ref="A10:H10"/>
    <mergeCell ref="A15:H15"/>
  </mergeCells>
  <printOptions/>
  <pageMargins left="0.7875" right="0.7875" top="1.2055555555555555" bottom="0.8861111111111111" header="0.7875" footer="0.7875"/>
  <pageSetup horizontalDpi="300" verticalDpi="300" orientation="portrait" paperSize="9"/>
  <headerFooter alignWithMargins="0">
    <oddHeader xml:space="preserve">&amp;R&amp;"Times New Roman,Pogrubiona"&amp;13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23" sqref="F23"/>
    </sheetView>
  </sheetViews>
  <sheetFormatPr defaultColWidth="12.57421875" defaultRowHeight="12.75"/>
  <cols>
    <col min="1" max="1" width="11.57421875" style="30" customWidth="1"/>
    <col min="2" max="2" width="9.421875" style="30" customWidth="1"/>
    <col min="3" max="3" width="11.7109375" style="30" customWidth="1"/>
    <col min="4" max="4" width="11.57421875" style="30" customWidth="1"/>
    <col min="5" max="5" width="10.28125" style="30" customWidth="1"/>
    <col min="6" max="6" width="9.7109375" style="30" customWidth="1"/>
    <col min="7" max="7" width="10.57421875" style="30" customWidth="1"/>
    <col min="8" max="8" width="9.57421875" style="30" customWidth="1"/>
    <col min="9" max="16384" width="11.57421875" style="30" customWidth="1"/>
  </cols>
  <sheetData>
    <row r="1" spans="1:8" ht="12.75">
      <c r="A1" s="31" t="s">
        <v>58</v>
      </c>
      <c r="B1" s="31"/>
      <c r="C1" s="31"/>
      <c r="D1" s="31"/>
      <c r="E1" s="31"/>
      <c r="F1" s="31"/>
      <c r="G1" s="31"/>
      <c r="H1" s="31"/>
    </row>
    <row r="2" spans="1:8" ht="48.75">
      <c r="A2" s="32" t="s">
        <v>59</v>
      </c>
      <c r="B2" s="32"/>
      <c r="C2" s="22" t="s">
        <v>45</v>
      </c>
      <c r="D2" s="22"/>
      <c r="E2" s="22"/>
      <c r="F2" s="22"/>
      <c r="G2" s="22"/>
      <c r="H2" s="22"/>
    </row>
    <row r="3" spans="1:11" ht="36.75">
      <c r="A3" s="36" t="s">
        <v>46</v>
      </c>
      <c r="B3" s="36" t="s">
        <v>47</v>
      </c>
      <c r="C3" s="32" t="s">
        <v>48</v>
      </c>
      <c r="D3" s="32"/>
      <c r="E3" s="32"/>
      <c r="F3" s="32" t="s">
        <v>49</v>
      </c>
      <c r="G3" s="32"/>
      <c r="H3" s="32"/>
      <c r="J3" s="29"/>
      <c r="K3" s="29"/>
    </row>
    <row r="4" spans="1:8" ht="12.75">
      <c r="A4" s="35">
        <v>1</v>
      </c>
      <c r="B4" s="35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ht="12.75">
      <c r="A5" s="35"/>
      <c r="B5" s="35"/>
      <c r="C5" s="39">
        <v>0.042</v>
      </c>
      <c r="D5" s="37">
        <v>0.064</v>
      </c>
      <c r="E5" s="37">
        <v>0.098</v>
      </c>
      <c r="F5" s="39">
        <v>0.042</v>
      </c>
      <c r="G5" s="37">
        <v>0.064</v>
      </c>
      <c r="H5" s="37">
        <v>0.098</v>
      </c>
    </row>
    <row r="6" spans="1:8" ht="12.75">
      <c r="A6" s="32" t="s">
        <v>51</v>
      </c>
      <c r="B6" s="32"/>
      <c r="C6" s="32"/>
      <c r="D6" s="32"/>
      <c r="E6" s="32"/>
      <c r="F6" s="32"/>
      <c r="G6" s="32"/>
      <c r="H6" s="32"/>
    </row>
    <row r="7" spans="1:13" ht="12.75">
      <c r="A7" s="36">
        <v>12</v>
      </c>
      <c r="B7" s="36">
        <v>13</v>
      </c>
      <c r="C7" s="38">
        <f>I7*J7+J7</f>
        <v>1281.66</v>
      </c>
      <c r="D7" s="38">
        <f>M7*J7+J7</f>
        <v>1308.72</v>
      </c>
      <c r="E7" s="38">
        <f>L7*J7+J7</f>
        <v>1350.54</v>
      </c>
      <c r="F7" s="38">
        <f>K7*I7+K7</f>
        <v>1297.29</v>
      </c>
      <c r="G7" s="38">
        <f>M7*K7+K7</f>
        <v>1324.68</v>
      </c>
      <c r="H7" s="38">
        <f>L7*K7+K7</f>
        <v>1367.01</v>
      </c>
      <c r="I7" s="29">
        <v>0.042</v>
      </c>
      <c r="J7" s="30">
        <v>1230</v>
      </c>
      <c r="K7" s="30">
        <v>1245</v>
      </c>
      <c r="L7" s="29">
        <v>0.098</v>
      </c>
      <c r="M7" s="29">
        <v>0.064</v>
      </c>
    </row>
    <row r="8" spans="1:13" ht="12.75">
      <c r="A8" s="36">
        <v>13</v>
      </c>
      <c r="B8" s="36">
        <v>14</v>
      </c>
      <c r="C8" s="38">
        <f>I8*J8+J8</f>
        <v>1320.214</v>
      </c>
      <c r="D8" s="38">
        <f>M8*J8+J8</f>
        <v>1348.088</v>
      </c>
      <c r="E8" s="38">
        <f>L8*J8+J8</f>
        <v>1391.166</v>
      </c>
      <c r="F8" s="38">
        <f>K8*I8+K8</f>
        <v>1330.634</v>
      </c>
      <c r="G8" s="38">
        <f>M8*K8+K8</f>
        <v>1358.728</v>
      </c>
      <c r="H8" s="38">
        <f>L8*K8+K8</f>
        <v>1402.146</v>
      </c>
      <c r="I8" s="29">
        <v>0.042</v>
      </c>
      <c r="J8" s="30">
        <v>1267</v>
      </c>
      <c r="K8" s="30">
        <v>1277</v>
      </c>
      <c r="L8" s="29">
        <v>0.098</v>
      </c>
      <c r="M8" s="29">
        <v>0.064</v>
      </c>
    </row>
    <row r="9" spans="1:13" ht="12.75">
      <c r="A9" s="36">
        <v>14</v>
      </c>
      <c r="B9" s="36">
        <v>15</v>
      </c>
      <c r="C9" s="38">
        <f>I9*J9+J9</f>
        <v>1367.104</v>
      </c>
      <c r="D9" s="38">
        <f>M9*J9+J9</f>
        <v>1395.968</v>
      </c>
      <c r="E9" s="38">
        <f>L9*J9+J9</f>
        <v>1440.576</v>
      </c>
      <c r="F9" s="38">
        <f>K9*I9+K9</f>
        <v>1385.86</v>
      </c>
      <c r="G9" s="38">
        <f>M9*K9+K9</f>
        <v>1415.12</v>
      </c>
      <c r="H9" s="38">
        <f>L9*K9+K9</f>
        <v>1460.34</v>
      </c>
      <c r="I9" s="29">
        <v>0.042</v>
      </c>
      <c r="J9" s="30">
        <v>1312</v>
      </c>
      <c r="K9" s="30">
        <v>1330</v>
      </c>
      <c r="L9" s="29">
        <v>0.098</v>
      </c>
      <c r="M9" s="29">
        <v>0.064</v>
      </c>
    </row>
    <row r="10" spans="1:13" ht="12.75">
      <c r="A10" s="36">
        <v>15</v>
      </c>
      <c r="B10" s="36"/>
      <c r="C10" s="38">
        <f>I10*J10+J10</f>
        <v>1430.666</v>
      </c>
      <c r="D10" s="38">
        <f>M10*J10+J10</f>
        <v>1460.872</v>
      </c>
      <c r="E10" s="38">
        <f>L10*J10+J10</f>
        <v>1507.554</v>
      </c>
      <c r="F10" s="38">
        <f>K10*I10+K10</f>
        <v>1442.128</v>
      </c>
      <c r="G10" s="38">
        <f>M10*K10+K10</f>
        <v>1472.576</v>
      </c>
      <c r="H10" s="38">
        <f>L10*K10+K10</f>
        <v>1519.632</v>
      </c>
      <c r="I10" s="29">
        <v>0.042</v>
      </c>
      <c r="J10" s="30">
        <v>1373</v>
      </c>
      <c r="K10" s="30">
        <v>1384</v>
      </c>
      <c r="L10" s="29">
        <v>0.098</v>
      </c>
      <c r="M10" s="29">
        <v>0.064</v>
      </c>
    </row>
    <row r="11" spans="1:8" ht="12.75">
      <c r="A11" s="32" t="s">
        <v>60</v>
      </c>
      <c r="B11" s="32"/>
      <c r="C11" s="32">
        <f>I11*J11+J11</f>
        <v>0</v>
      </c>
      <c r="D11" s="32">
        <f>M11*J11+J11</f>
        <v>0</v>
      </c>
      <c r="E11" s="32"/>
      <c r="F11" s="32">
        <f>K11*I11+K11</f>
        <v>0</v>
      </c>
      <c r="G11" s="32">
        <f>M11*K11+K11</f>
        <v>0</v>
      </c>
      <c r="H11" s="32"/>
    </row>
    <row r="12" spans="1:13" ht="12.75">
      <c r="A12" s="36">
        <v>12</v>
      </c>
      <c r="B12" s="36">
        <v>17</v>
      </c>
      <c r="C12" s="38">
        <f>I12*J12+J12</f>
        <v>1462.968</v>
      </c>
      <c r="D12" s="38">
        <f>M12*J12+J12</f>
        <v>1493.856</v>
      </c>
      <c r="E12" s="38">
        <f>L12*J12+J12</f>
        <v>1541.592</v>
      </c>
      <c r="F12" s="38">
        <f>K12*I12+K12</f>
        <v>1484.85</v>
      </c>
      <c r="G12" s="38">
        <f>M12*K12+K12</f>
        <v>1516.2</v>
      </c>
      <c r="H12" s="38">
        <f>L12*K12+K12</f>
        <v>1564.65</v>
      </c>
      <c r="I12" s="29">
        <v>0.042</v>
      </c>
      <c r="J12" s="30">
        <v>1404</v>
      </c>
      <c r="K12" s="30">
        <v>1425</v>
      </c>
      <c r="L12" s="29">
        <v>0.098</v>
      </c>
      <c r="M12" s="29">
        <v>0.064</v>
      </c>
    </row>
    <row r="13" spans="1:13" ht="12.75">
      <c r="A13" s="36">
        <v>17</v>
      </c>
      <c r="B13" s="36">
        <v>19</v>
      </c>
      <c r="C13" s="38">
        <f>I13*J13+J13</f>
        <v>1505.69</v>
      </c>
      <c r="D13" s="38">
        <f>M13*J13+J13</f>
        <v>1537.48</v>
      </c>
      <c r="E13" s="38">
        <f>L13*J13+J13</f>
        <v>1586.6100000000001</v>
      </c>
      <c r="F13" s="38">
        <f>K13*I13+K13</f>
        <v>1527.5720000000001</v>
      </c>
      <c r="G13" s="38">
        <f>M13*K13+K13</f>
        <v>1559.824</v>
      </c>
      <c r="H13" s="38">
        <f>L13*K13+K13</f>
        <v>1609.6680000000001</v>
      </c>
      <c r="I13" s="29">
        <v>0.042</v>
      </c>
      <c r="J13" s="30">
        <v>1445</v>
      </c>
      <c r="K13" s="30">
        <v>1466</v>
      </c>
      <c r="L13" s="29">
        <v>0.098</v>
      </c>
      <c r="M13" s="29">
        <v>0.064</v>
      </c>
    </row>
    <row r="14" spans="1:13" ht="12.75">
      <c r="A14" s="36">
        <v>19</v>
      </c>
      <c r="B14" s="36">
        <v>21</v>
      </c>
      <c r="C14" s="38">
        <f>I14*J14+J14</f>
        <v>1804.744</v>
      </c>
      <c r="D14" s="38">
        <f>M14*J14+J14</f>
        <v>1842.848</v>
      </c>
      <c r="E14" s="38">
        <f>L14*J14+J14</f>
        <v>1901.736</v>
      </c>
      <c r="F14" s="38">
        <f>K14*I14+K14</f>
        <v>1869.348</v>
      </c>
      <c r="G14" s="38">
        <f>M14*K14+K14</f>
        <v>1908.816</v>
      </c>
      <c r="H14" s="38">
        <f>L14*K14+K14</f>
        <v>1969.812</v>
      </c>
      <c r="I14" s="29">
        <v>0.042</v>
      </c>
      <c r="J14" s="30">
        <v>1732</v>
      </c>
      <c r="K14" s="30">
        <v>1794</v>
      </c>
      <c r="L14" s="29">
        <v>0.098</v>
      </c>
      <c r="M14" s="29">
        <v>0.064</v>
      </c>
    </row>
    <row r="15" spans="1:13" ht="12.75">
      <c r="A15" s="36">
        <v>21</v>
      </c>
      <c r="B15" s="36">
        <v>23</v>
      </c>
      <c r="C15" s="38">
        <f>I15*J15+J15</f>
        <v>1965.212</v>
      </c>
      <c r="D15" s="38">
        <f>M15*J15+J15</f>
        <v>2006.704</v>
      </c>
      <c r="E15" s="38">
        <f>L15*J15+J15</f>
        <v>2070.828</v>
      </c>
      <c r="F15" s="38">
        <f>K15*I15+K15</f>
        <v>2067.328</v>
      </c>
      <c r="G15" s="38">
        <f>M15*K15+K15</f>
        <v>2110.976</v>
      </c>
      <c r="H15" s="38">
        <f>L15*K15+K15</f>
        <v>2178.432</v>
      </c>
      <c r="I15" s="29">
        <v>0.042</v>
      </c>
      <c r="J15" s="30">
        <v>1886</v>
      </c>
      <c r="K15" s="30">
        <v>1984</v>
      </c>
      <c r="L15" s="29">
        <v>0.098</v>
      </c>
      <c r="M15" s="29">
        <v>0.064</v>
      </c>
    </row>
    <row r="16" spans="1:13" ht="12.75">
      <c r="A16" s="36">
        <v>23</v>
      </c>
      <c r="B16" s="36">
        <v>25</v>
      </c>
      <c r="C16" s="38">
        <f>I16*J16+J16</f>
        <v>2136.1</v>
      </c>
      <c r="D16" s="38">
        <f>M16*J16+J16</f>
        <v>2181.2</v>
      </c>
      <c r="E16" s="38">
        <f>L16*J16+J16</f>
        <v>2250.9</v>
      </c>
      <c r="F16" s="38">
        <f>K16*I16+K16</f>
        <v>2198.62</v>
      </c>
      <c r="G16" s="38">
        <f>M16*K16+K16</f>
        <v>2245.04</v>
      </c>
      <c r="H16" s="38">
        <f>L16*K16+K16</f>
        <v>2316.78</v>
      </c>
      <c r="I16" s="29">
        <v>0.042</v>
      </c>
      <c r="J16" s="30">
        <v>2050</v>
      </c>
      <c r="K16" s="30">
        <v>2110</v>
      </c>
      <c r="L16" s="29">
        <v>0.098</v>
      </c>
      <c r="M16" s="29">
        <v>0.064</v>
      </c>
    </row>
    <row r="17" spans="1:13" ht="12.75">
      <c r="A17" s="36">
        <v>25</v>
      </c>
      <c r="B17" s="36"/>
      <c r="C17" s="38">
        <f>I17*J17+J17</f>
        <v>2231.964</v>
      </c>
      <c r="D17" s="38">
        <f>M17*J17+J17</f>
        <v>2279.088</v>
      </c>
      <c r="E17" s="38">
        <f>L17*J17+J17</f>
        <v>2351.916</v>
      </c>
      <c r="F17" s="38">
        <f>K17*I17+K17</f>
        <v>2264.266</v>
      </c>
      <c r="G17" s="38">
        <f>M17*K17+K17</f>
        <v>2312.072</v>
      </c>
      <c r="H17" s="38">
        <f>L17*K17+K17</f>
        <v>2385.954</v>
      </c>
      <c r="I17" s="29">
        <v>0.042</v>
      </c>
      <c r="J17" s="30">
        <v>2142</v>
      </c>
      <c r="K17" s="30">
        <v>2173</v>
      </c>
      <c r="L17" s="29">
        <v>0.098</v>
      </c>
      <c r="M17" s="29">
        <v>0.064</v>
      </c>
    </row>
    <row r="18" spans="1:13" ht="12.75">
      <c r="A18" s="32" t="s">
        <v>61</v>
      </c>
      <c r="B18" s="32"/>
      <c r="C18" s="32">
        <f>I18*J18+J18</f>
        <v>0</v>
      </c>
      <c r="D18" s="32">
        <f>M18*J18+J18</f>
        <v>0</v>
      </c>
      <c r="E18" s="32"/>
      <c r="F18" s="32">
        <f>K18*I18+K18</f>
        <v>0</v>
      </c>
      <c r="G18" s="32">
        <f>M18*K18+K18</f>
        <v>0</v>
      </c>
      <c r="H18" s="32"/>
      <c r="L18" s="29"/>
      <c r="M18" s="29"/>
    </row>
    <row r="19" spans="1:13" ht="12.75">
      <c r="A19" s="36">
        <v>12</v>
      </c>
      <c r="B19" s="36">
        <v>25</v>
      </c>
      <c r="C19" s="38">
        <f>I19*J19+J19</f>
        <v>2242.384</v>
      </c>
      <c r="D19" s="38">
        <f>M19*J19+J19</f>
        <v>2289.728</v>
      </c>
      <c r="E19" s="38">
        <f>L19*J19+J19</f>
        <v>2362.896</v>
      </c>
      <c r="F19" s="38">
        <f>K19*I19+K19</f>
        <v>2274.686</v>
      </c>
      <c r="G19" s="38">
        <f>M19*K19+K19</f>
        <v>2322.712</v>
      </c>
      <c r="H19" s="38">
        <f>L19*K19+K19</f>
        <v>2396.934</v>
      </c>
      <c r="I19" s="29">
        <v>0.042</v>
      </c>
      <c r="J19" s="30">
        <v>2152</v>
      </c>
      <c r="K19" s="30">
        <v>2183</v>
      </c>
      <c r="L19" s="29">
        <v>0.098</v>
      </c>
      <c r="M19" s="29">
        <v>0.064</v>
      </c>
    </row>
    <row r="20" spans="1:13" ht="12.75">
      <c r="A20" s="36">
        <v>25</v>
      </c>
      <c r="B20" s="36">
        <v>27</v>
      </c>
      <c r="C20" s="38">
        <f>I20*J20+J20</f>
        <v>2285.106</v>
      </c>
      <c r="D20" s="38">
        <f>M20*J20+J20</f>
        <v>2333.352</v>
      </c>
      <c r="E20" s="38">
        <f>L20*J20+J20</f>
        <v>2407.914</v>
      </c>
      <c r="F20" s="38">
        <f>K20*I20+K20</f>
        <v>2296.568</v>
      </c>
      <c r="G20" s="38">
        <f>M20*K20+K20</f>
        <v>2345.056</v>
      </c>
      <c r="H20" s="38">
        <f>L20*K20+K20</f>
        <v>2419.992</v>
      </c>
      <c r="I20" s="29">
        <v>0.042</v>
      </c>
      <c r="J20" s="30">
        <v>2193</v>
      </c>
      <c r="K20" s="30">
        <v>2204</v>
      </c>
      <c r="L20" s="29">
        <v>0.098</v>
      </c>
      <c r="M20" s="29">
        <v>0.064</v>
      </c>
    </row>
    <row r="21" spans="1:13" ht="12.75">
      <c r="A21" s="36">
        <v>27</v>
      </c>
      <c r="B21" s="36">
        <v>29</v>
      </c>
      <c r="C21" s="38">
        <f>I21*J21+J21</f>
        <v>2306.988</v>
      </c>
      <c r="D21" s="38">
        <f>M21*J21+J21</f>
        <v>2355.696</v>
      </c>
      <c r="E21" s="38">
        <f>L21*J21+J21</f>
        <v>2430.972</v>
      </c>
      <c r="F21" s="38">
        <f>K21*I21+K21</f>
        <v>2327.828</v>
      </c>
      <c r="G21" s="38">
        <f>M21*K21+K21</f>
        <v>2376.976</v>
      </c>
      <c r="H21" s="38">
        <f>L21*K21+K21</f>
        <v>2452.932</v>
      </c>
      <c r="I21" s="29">
        <v>0.042</v>
      </c>
      <c r="J21" s="30">
        <v>2214</v>
      </c>
      <c r="K21" s="30">
        <v>2234</v>
      </c>
      <c r="L21" s="29">
        <v>0.098</v>
      </c>
      <c r="M21" s="29">
        <v>0.064</v>
      </c>
    </row>
    <row r="22" spans="1:13" ht="12.75">
      <c r="A22" s="36">
        <v>29</v>
      </c>
      <c r="B22" s="36">
        <v>31</v>
      </c>
      <c r="C22" s="38">
        <f>I22*J22+J22</f>
        <v>2327.828</v>
      </c>
      <c r="D22" s="38">
        <f>M22*J22+J22</f>
        <v>2376.976</v>
      </c>
      <c r="E22" s="38">
        <f>L22*J22+J22</f>
        <v>2452.932</v>
      </c>
      <c r="F22" s="38">
        <f>K22*I22+K22</f>
        <v>2500.8</v>
      </c>
      <c r="G22" s="38">
        <f>M22*K22+K22</f>
        <v>2553.6</v>
      </c>
      <c r="H22" s="38">
        <f>L22*K22+K22</f>
        <v>2635.2</v>
      </c>
      <c r="I22" s="29">
        <v>0.042</v>
      </c>
      <c r="J22" s="30">
        <v>2234</v>
      </c>
      <c r="K22" s="30">
        <v>2400</v>
      </c>
      <c r="L22" s="29">
        <v>0.098</v>
      </c>
      <c r="M22" s="29">
        <v>0.064</v>
      </c>
    </row>
    <row r="23" spans="1:13" ht="12.75">
      <c r="A23" s="36">
        <v>31</v>
      </c>
      <c r="B23" s="36"/>
      <c r="C23" s="38">
        <f>I23*J23+J23</f>
        <v>2396.6</v>
      </c>
      <c r="D23" s="38">
        <f>M23*J23+J23</f>
        <v>2447.2</v>
      </c>
      <c r="E23" s="38">
        <f>L23*J23+J23</f>
        <v>2525.4</v>
      </c>
      <c r="F23" s="38">
        <f>K23*I23+K23</f>
        <v>2605</v>
      </c>
      <c r="G23" s="38">
        <f>M23*K23+K23</f>
        <v>2660</v>
      </c>
      <c r="H23" s="38">
        <v>2691</v>
      </c>
      <c r="I23" s="29">
        <v>0.042</v>
      </c>
      <c r="J23" s="30">
        <v>2300</v>
      </c>
      <c r="K23" s="30">
        <v>2500</v>
      </c>
      <c r="L23" s="29">
        <v>0.098</v>
      </c>
      <c r="M23" s="29">
        <v>0.064</v>
      </c>
    </row>
    <row r="24" ht="12.75">
      <c r="I24" s="29"/>
    </row>
  </sheetData>
  <mergeCells count="10">
    <mergeCell ref="A1:H1"/>
    <mergeCell ref="A2:B2"/>
    <mergeCell ref="C2:H2"/>
    <mergeCell ref="C3:E3"/>
    <mergeCell ref="F3:H3"/>
    <mergeCell ref="A4:A5"/>
    <mergeCell ref="B4:B5"/>
    <mergeCell ref="A6:H6"/>
    <mergeCell ref="A11:H11"/>
    <mergeCell ref="A18:H18"/>
  </mergeCells>
  <printOptions/>
  <pageMargins left="0.7875" right="0.7875" top="1.2055555555555555" bottom="0.8861111111111111" header="0.7875" footer="0.7875"/>
  <pageSetup horizontalDpi="300" verticalDpi="300" orientation="portrait" paperSize="9"/>
  <headerFooter alignWithMargins="0">
    <oddHeader xml:space="preserve">&amp;R&amp;"Times New Roman,Pogrubiona"&amp;13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K3" sqref="K3"/>
    </sheetView>
  </sheetViews>
  <sheetFormatPr defaultColWidth="12.57421875" defaultRowHeight="12.75"/>
  <cols>
    <col min="1" max="1" width="11.57421875" style="30" customWidth="1"/>
    <col min="2" max="2" width="9.421875" style="30" customWidth="1"/>
    <col min="3" max="3" width="11.7109375" style="30" customWidth="1"/>
    <col min="4" max="4" width="11.57421875" style="30" customWidth="1"/>
    <col min="5" max="5" width="10.28125" style="30" customWidth="1"/>
    <col min="6" max="6" width="9.7109375" style="30" customWidth="1"/>
    <col min="7" max="7" width="10.57421875" style="30" customWidth="1"/>
    <col min="8" max="8" width="9.57421875" style="30" customWidth="1"/>
    <col min="9" max="16384" width="11.57421875" style="30" customWidth="1"/>
  </cols>
  <sheetData>
    <row r="1" spans="1:8" ht="12.75">
      <c r="A1" s="31" t="s">
        <v>58</v>
      </c>
      <c r="B1" s="31"/>
      <c r="C1" s="31"/>
      <c r="D1" s="31"/>
      <c r="E1" s="31"/>
      <c r="F1" s="31"/>
      <c r="G1" s="31"/>
      <c r="H1" s="31"/>
    </row>
    <row r="2" spans="1:8" ht="48.75">
      <c r="A2" s="32" t="s">
        <v>59</v>
      </c>
      <c r="B2" s="32"/>
      <c r="C2" s="22" t="s">
        <v>45</v>
      </c>
      <c r="D2" s="22"/>
      <c r="E2" s="22"/>
      <c r="F2" s="22"/>
      <c r="G2" s="22"/>
      <c r="H2" s="22"/>
    </row>
    <row r="3" spans="1:11" ht="36.75">
      <c r="A3" s="36" t="s">
        <v>46</v>
      </c>
      <c r="B3" s="36" t="s">
        <v>47</v>
      </c>
      <c r="C3" s="32" t="s">
        <v>48</v>
      </c>
      <c r="D3" s="32"/>
      <c r="E3" s="32"/>
      <c r="F3" s="32" t="s">
        <v>49</v>
      </c>
      <c r="G3" s="32"/>
      <c r="H3" s="32"/>
      <c r="J3" s="29"/>
      <c r="K3" s="29"/>
    </row>
    <row r="4" spans="1:8" ht="12.75">
      <c r="A4" s="35">
        <v>1</v>
      </c>
      <c r="B4" s="35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  <c r="H4" s="36">
        <v>8</v>
      </c>
    </row>
    <row r="5" spans="1:8" ht="12.75">
      <c r="A5" s="35"/>
      <c r="B5" s="35"/>
      <c r="C5" s="35" t="s">
        <v>5</v>
      </c>
      <c r="D5" s="37">
        <v>0.042</v>
      </c>
      <c r="E5" s="37">
        <v>0.098</v>
      </c>
      <c r="F5" s="35" t="s">
        <v>5</v>
      </c>
      <c r="G5" s="37">
        <v>0.042</v>
      </c>
      <c r="H5" s="37">
        <v>0.098</v>
      </c>
    </row>
    <row r="6" spans="1:8" ht="12.75">
      <c r="A6" s="32" t="s">
        <v>51</v>
      </c>
      <c r="B6" s="32"/>
      <c r="C6" s="32"/>
      <c r="D6" s="32"/>
      <c r="E6" s="32"/>
      <c r="F6" s="32"/>
      <c r="G6" s="32"/>
      <c r="H6" s="32"/>
    </row>
    <row r="7" spans="1:12" ht="12.75">
      <c r="A7" s="36">
        <v>12</v>
      </c>
      <c r="B7" s="36">
        <v>13</v>
      </c>
      <c r="C7" s="36">
        <f>J7</f>
        <v>1230</v>
      </c>
      <c r="D7" s="38">
        <f>I7*J7+J7</f>
        <v>1281.66</v>
      </c>
      <c r="E7" s="38">
        <f>L7*J7+J7</f>
        <v>1350.54</v>
      </c>
      <c r="F7" s="38">
        <f>K7</f>
        <v>1245</v>
      </c>
      <c r="G7" s="38">
        <f>I7*K7+K7</f>
        <v>1297.29</v>
      </c>
      <c r="H7" s="38">
        <f>L7*K7+K7</f>
        <v>1367.01</v>
      </c>
      <c r="I7" s="29">
        <v>0.042</v>
      </c>
      <c r="J7" s="30">
        <v>1230</v>
      </c>
      <c r="K7" s="30">
        <v>1245</v>
      </c>
      <c r="L7" s="29">
        <v>0.098</v>
      </c>
    </row>
    <row r="8" spans="1:12" ht="12.75">
      <c r="A8" s="36">
        <v>13</v>
      </c>
      <c r="B8" s="36">
        <v>14</v>
      </c>
      <c r="C8" s="36">
        <f>J8</f>
        <v>1267</v>
      </c>
      <c r="D8" s="38">
        <f>I8*J8+J8</f>
        <v>1320.214</v>
      </c>
      <c r="E8" s="38">
        <f>L8*J8+J8</f>
        <v>1391.166</v>
      </c>
      <c r="F8" s="38">
        <f>K8</f>
        <v>1277</v>
      </c>
      <c r="G8" s="38">
        <f>I8*K8+K8</f>
        <v>1330.634</v>
      </c>
      <c r="H8" s="38">
        <f>L8*K8+K8</f>
        <v>1402.146</v>
      </c>
      <c r="I8" s="29">
        <v>0.042</v>
      </c>
      <c r="J8" s="30">
        <v>1267</v>
      </c>
      <c r="K8" s="30">
        <v>1277</v>
      </c>
      <c r="L8" s="29">
        <v>0.098</v>
      </c>
    </row>
    <row r="9" spans="1:12" ht="12.75">
      <c r="A9" s="36">
        <v>14</v>
      </c>
      <c r="B9" s="36">
        <v>15</v>
      </c>
      <c r="C9" s="36">
        <f>J9</f>
        <v>1312</v>
      </c>
      <c r="D9" s="38">
        <f>I9*J9+J9</f>
        <v>1367.104</v>
      </c>
      <c r="E9" s="38">
        <f>L9*J9+J9</f>
        <v>1440.576</v>
      </c>
      <c r="F9" s="38">
        <f>K9</f>
        <v>1330</v>
      </c>
      <c r="G9" s="38">
        <f>I9*K9+K9</f>
        <v>1385.86</v>
      </c>
      <c r="H9" s="38">
        <f>L9*K9+K9</f>
        <v>1460.34</v>
      </c>
      <c r="I9" s="29">
        <v>0.042</v>
      </c>
      <c r="J9" s="30">
        <v>1312</v>
      </c>
      <c r="K9" s="30">
        <v>1330</v>
      </c>
      <c r="L9" s="29">
        <v>0.098</v>
      </c>
    </row>
    <row r="10" spans="1:12" ht="12.75">
      <c r="A10" s="36">
        <v>15</v>
      </c>
      <c r="B10" s="36"/>
      <c r="C10" s="36">
        <f>J10</f>
        <v>1373</v>
      </c>
      <c r="D10" s="38">
        <f>I10*J10+J10</f>
        <v>1430.666</v>
      </c>
      <c r="E10" s="38">
        <f>L10*J10+J10</f>
        <v>1507.554</v>
      </c>
      <c r="F10" s="38">
        <f>K10</f>
        <v>1384</v>
      </c>
      <c r="G10" s="38">
        <f>I10*K10+K10</f>
        <v>1442.128</v>
      </c>
      <c r="H10" s="38">
        <f>L10*K10+K10</f>
        <v>1519.632</v>
      </c>
      <c r="I10" s="29">
        <v>0.042</v>
      </c>
      <c r="J10" s="30">
        <v>1373</v>
      </c>
      <c r="K10" s="30">
        <v>1384</v>
      </c>
      <c r="L10" s="29">
        <v>0.098</v>
      </c>
    </row>
    <row r="11" spans="1:8" ht="12.75">
      <c r="A11" s="32" t="s">
        <v>60</v>
      </c>
      <c r="B11" s="32"/>
      <c r="C11" s="32">
        <f>J11</f>
        <v>0</v>
      </c>
      <c r="D11" s="32"/>
      <c r="E11" s="32"/>
      <c r="F11" s="32">
        <f>K11</f>
        <v>0</v>
      </c>
      <c r="G11" s="32"/>
      <c r="H11" s="32"/>
    </row>
    <row r="12" spans="1:12" ht="12.75">
      <c r="A12" s="36">
        <v>12</v>
      </c>
      <c r="B12" s="36">
        <v>17</v>
      </c>
      <c r="C12" s="36">
        <f>J12</f>
        <v>1404</v>
      </c>
      <c r="D12" s="38">
        <f>I12*J12+J12</f>
        <v>1462.968</v>
      </c>
      <c r="E12" s="38">
        <f>L12*J12+J12</f>
        <v>1541.592</v>
      </c>
      <c r="F12" s="38">
        <f>K12</f>
        <v>1425</v>
      </c>
      <c r="G12" s="38">
        <f>I12*K12+K12</f>
        <v>1484.85</v>
      </c>
      <c r="H12" s="38">
        <f>L12*K12+K12</f>
        <v>1564.65</v>
      </c>
      <c r="I12" s="29">
        <v>0.042</v>
      </c>
      <c r="J12" s="30">
        <v>1404</v>
      </c>
      <c r="K12" s="30">
        <v>1425</v>
      </c>
      <c r="L12" s="29">
        <v>0.098</v>
      </c>
    </row>
    <row r="13" spans="1:12" ht="12.75">
      <c r="A13" s="36">
        <v>17</v>
      </c>
      <c r="B13" s="36">
        <v>19</v>
      </c>
      <c r="C13" s="36">
        <f>J13</f>
        <v>1445</v>
      </c>
      <c r="D13" s="38">
        <f>I13*J13+J13</f>
        <v>1505.69</v>
      </c>
      <c r="E13" s="38">
        <f>L13*J13+J13</f>
        <v>1586.6100000000001</v>
      </c>
      <c r="F13" s="38">
        <f>K13</f>
        <v>1466</v>
      </c>
      <c r="G13" s="38">
        <f>I13*K13+K13</f>
        <v>1527.5720000000001</v>
      </c>
      <c r="H13" s="38">
        <f>L13*K13+K13</f>
        <v>1609.6680000000001</v>
      </c>
      <c r="I13" s="29">
        <v>0.042</v>
      </c>
      <c r="J13" s="30">
        <v>1445</v>
      </c>
      <c r="K13" s="30">
        <v>1466</v>
      </c>
      <c r="L13" s="29">
        <v>0.098</v>
      </c>
    </row>
    <row r="14" spans="1:12" ht="12.75">
      <c r="A14" s="36">
        <v>19</v>
      </c>
      <c r="B14" s="36">
        <v>21</v>
      </c>
      <c r="C14" s="36">
        <f>J14</f>
        <v>1732</v>
      </c>
      <c r="D14" s="38">
        <f>I14*J14+J14</f>
        <v>1804.744</v>
      </c>
      <c r="E14" s="38">
        <f>L14*J14+J14</f>
        <v>1901.736</v>
      </c>
      <c r="F14" s="38">
        <f>K14</f>
        <v>1794</v>
      </c>
      <c r="G14" s="38">
        <f>I14*K14+K14</f>
        <v>1869.348</v>
      </c>
      <c r="H14" s="38">
        <f>L14*K14+K14</f>
        <v>1969.812</v>
      </c>
      <c r="I14" s="29">
        <v>0.042</v>
      </c>
      <c r="J14" s="30">
        <v>1732</v>
      </c>
      <c r="K14" s="30">
        <v>1794</v>
      </c>
      <c r="L14" s="29">
        <v>0.098</v>
      </c>
    </row>
    <row r="15" spans="1:12" ht="12.75">
      <c r="A15" s="36">
        <v>21</v>
      </c>
      <c r="B15" s="36">
        <v>23</v>
      </c>
      <c r="C15" s="36">
        <f>J15</f>
        <v>1886</v>
      </c>
      <c r="D15" s="38">
        <f>I15*J15+J15</f>
        <v>1965.212</v>
      </c>
      <c r="E15" s="38">
        <f>L15*J15+J15</f>
        <v>2070.828</v>
      </c>
      <c r="F15" s="38">
        <f>K15</f>
        <v>1984</v>
      </c>
      <c r="G15" s="38">
        <f>I15*K15+K15</f>
        <v>2067.328</v>
      </c>
      <c r="H15" s="38">
        <f>L15*K15+K15</f>
        <v>2178.432</v>
      </c>
      <c r="I15" s="29">
        <v>0.042</v>
      </c>
      <c r="J15" s="30">
        <v>1886</v>
      </c>
      <c r="K15" s="30">
        <v>1984</v>
      </c>
      <c r="L15" s="29">
        <v>0.098</v>
      </c>
    </row>
    <row r="16" spans="1:12" ht="12.75">
      <c r="A16" s="36">
        <v>23</v>
      </c>
      <c r="B16" s="36">
        <v>25</v>
      </c>
      <c r="C16" s="36">
        <f>J16</f>
        <v>2050</v>
      </c>
      <c r="D16" s="38">
        <f>I16*J16+J16</f>
        <v>2136.1</v>
      </c>
      <c r="E16" s="38">
        <f>L16*J16+J16</f>
        <v>2250.9</v>
      </c>
      <c r="F16" s="38">
        <f>K16</f>
        <v>2110</v>
      </c>
      <c r="G16" s="38">
        <f>I16*K16+K16</f>
        <v>2198.62</v>
      </c>
      <c r="H16" s="38">
        <f>L16*K16+K16</f>
        <v>2316.78</v>
      </c>
      <c r="I16" s="29">
        <v>0.042</v>
      </c>
      <c r="J16" s="30">
        <v>2050</v>
      </c>
      <c r="K16" s="30">
        <v>2110</v>
      </c>
      <c r="L16" s="29">
        <v>0.098</v>
      </c>
    </row>
    <row r="17" spans="1:12" ht="12.75">
      <c r="A17" s="36">
        <v>25</v>
      </c>
      <c r="B17" s="36"/>
      <c r="C17" s="36">
        <f>J17</f>
        <v>2142</v>
      </c>
      <c r="D17" s="38">
        <f>I17*J17+J17</f>
        <v>2231.964</v>
      </c>
      <c r="E17" s="38">
        <f>L17*J17+J17</f>
        <v>2351.916</v>
      </c>
      <c r="F17" s="38">
        <f>K17</f>
        <v>2173</v>
      </c>
      <c r="G17" s="38">
        <f>I17*K17+K17</f>
        <v>2264.266</v>
      </c>
      <c r="H17" s="38">
        <f>L17*K17+K17</f>
        <v>2385.954</v>
      </c>
      <c r="I17" s="29">
        <v>0.042</v>
      </c>
      <c r="J17" s="30">
        <v>2142</v>
      </c>
      <c r="K17" s="30">
        <v>2173</v>
      </c>
      <c r="L17" s="29">
        <v>0.098</v>
      </c>
    </row>
    <row r="18" spans="1:12" ht="12.75">
      <c r="A18" s="32" t="s">
        <v>61</v>
      </c>
      <c r="B18" s="32"/>
      <c r="C18" s="32">
        <f>J18</f>
        <v>0</v>
      </c>
      <c r="D18" s="32"/>
      <c r="E18" s="32"/>
      <c r="F18" s="32">
        <f>K18</f>
        <v>0</v>
      </c>
      <c r="G18" s="32"/>
      <c r="H18" s="32"/>
      <c r="L18" s="29"/>
    </row>
    <row r="19" spans="1:12" ht="12.75">
      <c r="A19" s="36">
        <v>12</v>
      </c>
      <c r="B19" s="36">
        <v>25</v>
      </c>
      <c r="C19" s="36">
        <f>J19</f>
        <v>2152</v>
      </c>
      <c r="D19" s="38">
        <f>I19*J19+J19</f>
        <v>2242.384</v>
      </c>
      <c r="E19" s="38">
        <f>L19*J19+J19</f>
        <v>2362.896</v>
      </c>
      <c r="F19" s="38">
        <f>K19</f>
        <v>2183</v>
      </c>
      <c r="G19" s="38">
        <f>I19*K19+K19</f>
        <v>2274.686</v>
      </c>
      <c r="H19" s="38">
        <f>L19*K19+K19</f>
        <v>2396.934</v>
      </c>
      <c r="I19" s="29">
        <v>0.042</v>
      </c>
      <c r="J19" s="30">
        <v>2152</v>
      </c>
      <c r="K19" s="30">
        <v>2183</v>
      </c>
      <c r="L19" s="29">
        <v>0.098</v>
      </c>
    </row>
    <row r="20" spans="1:12" ht="12.75">
      <c r="A20" s="36">
        <v>25</v>
      </c>
      <c r="B20" s="36">
        <v>27</v>
      </c>
      <c r="C20" s="36">
        <f>J20</f>
        <v>2193</v>
      </c>
      <c r="D20" s="38">
        <f>I20*J20+J20</f>
        <v>2285.106</v>
      </c>
      <c r="E20" s="38">
        <f>L20*J20+J20</f>
        <v>2407.914</v>
      </c>
      <c r="F20" s="38">
        <f>K20</f>
        <v>2204</v>
      </c>
      <c r="G20" s="38">
        <f>I20*K20+K20</f>
        <v>2296.568</v>
      </c>
      <c r="H20" s="38">
        <f>L20*K20+K20</f>
        <v>2419.992</v>
      </c>
      <c r="I20" s="29">
        <v>0.042</v>
      </c>
      <c r="J20" s="30">
        <v>2193</v>
      </c>
      <c r="K20" s="30">
        <v>2204</v>
      </c>
      <c r="L20" s="29">
        <v>0.098</v>
      </c>
    </row>
    <row r="21" spans="1:12" ht="12.75">
      <c r="A21" s="36">
        <v>27</v>
      </c>
      <c r="B21" s="36">
        <v>29</v>
      </c>
      <c r="C21" s="36">
        <f>J21</f>
        <v>2214</v>
      </c>
      <c r="D21" s="38">
        <f>I21*J21+J21</f>
        <v>2306.988</v>
      </c>
      <c r="E21" s="38">
        <f>L21*J21+J21</f>
        <v>2430.972</v>
      </c>
      <c r="F21" s="38">
        <f>K21</f>
        <v>2234</v>
      </c>
      <c r="G21" s="38">
        <f>I21*K21+K21</f>
        <v>2327.828</v>
      </c>
      <c r="H21" s="38">
        <f>L21*K21+K21</f>
        <v>2452.932</v>
      </c>
      <c r="I21" s="29">
        <v>0.042</v>
      </c>
      <c r="J21" s="30">
        <v>2214</v>
      </c>
      <c r="K21" s="30">
        <v>2234</v>
      </c>
      <c r="L21" s="29">
        <v>0.098</v>
      </c>
    </row>
    <row r="22" spans="1:12" ht="12.75">
      <c r="A22" s="36">
        <v>29</v>
      </c>
      <c r="B22" s="36">
        <v>31</v>
      </c>
      <c r="C22" s="36">
        <f>J22</f>
        <v>2234</v>
      </c>
      <c r="D22" s="38">
        <f>I22*J22+J22</f>
        <v>2327.828</v>
      </c>
      <c r="E22" s="38">
        <f>L22*J22+J22</f>
        <v>2452.932</v>
      </c>
      <c r="F22" s="38">
        <f>K22</f>
        <v>2400</v>
      </c>
      <c r="G22" s="38">
        <f>I22*K22+K22</f>
        <v>2500.8</v>
      </c>
      <c r="H22" s="38">
        <f>L22*K22+K22</f>
        <v>2635.2</v>
      </c>
      <c r="I22" s="29">
        <v>0.042</v>
      </c>
      <c r="J22" s="30">
        <v>2234</v>
      </c>
      <c r="K22" s="30">
        <v>2400</v>
      </c>
      <c r="L22" s="29">
        <v>0.098</v>
      </c>
    </row>
    <row r="23" spans="1:12" ht="12.75">
      <c r="A23" s="36">
        <v>31</v>
      </c>
      <c r="B23" s="36"/>
      <c r="C23" s="36">
        <f>J23</f>
        <v>2300</v>
      </c>
      <c r="D23" s="38">
        <f>I23*J23+J23</f>
        <v>2396.6</v>
      </c>
      <c r="E23" s="38">
        <f>L23*J23+J23</f>
        <v>2525.4</v>
      </c>
      <c r="F23" s="38">
        <f>K23</f>
        <v>2500</v>
      </c>
      <c r="G23" s="38">
        <f>I23*K23+K23</f>
        <v>2605</v>
      </c>
      <c r="H23" s="38">
        <v>2691</v>
      </c>
      <c r="I23" s="29">
        <v>0.042</v>
      </c>
      <c r="J23" s="30">
        <v>2300</v>
      </c>
      <c r="K23" s="30">
        <v>2500</v>
      </c>
      <c r="L23" s="29">
        <v>0.098</v>
      </c>
    </row>
    <row r="24" ht="12.75">
      <c r="I24" s="29"/>
    </row>
  </sheetData>
  <mergeCells count="10">
    <mergeCell ref="A1:H1"/>
    <mergeCell ref="A2:B2"/>
    <mergeCell ref="C2:H2"/>
    <mergeCell ref="C3:E3"/>
    <mergeCell ref="F3:H3"/>
    <mergeCell ref="A4:A5"/>
    <mergeCell ref="B4:B5"/>
    <mergeCell ref="A6:H6"/>
    <mergeCell ref="A11:H11"/>
    <mergeCell ref="A18:H18"/>
  </mergeCells>
  <printOptions/>
  <pageMargins left="0.7875" right="0.7875" top="1.2055555555555555" bottom="0.8861111111111111" header="0.7875" footer="0.7875"/>
  <pageSetup horizontalDpi="300" verticalDpi="300" orientation="portrait" paperSize="9"/>
  <headerFooter alignWithMargins="0">
    <oddHeader xml:space="preserve">&amp;R&amp;"Times New Roman,Pogrubiona"&amp;13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2008-09-09T07:59:03Z</cp:lastPrinted>
  <dcterms:created xsi:type="dcterms:W3CDTF">2008-08-20T09:41:34Z</dcterms:created>
  <dcterms:modified xsi:type="dcterms:W3CDTF">2008-09-15T08:54:45Z</dcterms:modified>
  <cp:category/>
  <cp:version/>
  <cp:contentType/>
  <cp:contentStatus/>
  <cp:revision>29</cp:revision>
</cp:coreProperties>
</file>