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960" windowHeight="640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26" i="1"/>
  <c r="E33"/>
  <c r="E43"/>
  <c r="E52"/>
  <c r="E55"/>
  <c r="E61"/>
  <c r="E67"/>
  <c r="E74"/>
  <c r="E82"/>
  <c r="E89"/>
  <c r="E94"/>
  <c r="E98"/>
  <c r="E104"/>
  <c r="E111"/>
  <c r="E118"/>
  <c r="E124"/>
  <c r="E132"/>
  <c r="E136"/>
  <c r="E142"/>
  <c r="E149"/>
  <c r="E152"/>
  <c r="E155"/>
  <c r="E160"/>
  <c r="E162"/>
  <c r="E168"/>
  <c r="E174"/>
  <c r="E182"/>
  <c r="E186"/>
  <c r="E191"/>
  <c r="E195"/>
  <c r="E205"/>
  <c r="E207"/>
  <c r="E213"/>
  <c r="E219"/>
  <c r="E225"/>
  <c r="E230"/>
  <c r="E236"/>
  <c r="E242"/>
  <c r="E252"/>
  <c r="E259"/>
  <c r="E266"/>
  <c r="E270"/>
  <c r="E284"/>
  <c r="E289"/>
  <c r="E291"/>
  <c r="E293"/>
  <c r="E299"/>
  <c r="E303"/>
  <c r="E308"/>
  <c r="E316"/>
  <c r="E322"/>
  <c r="E326"/>
  <c r="E329"/>
  <c r="E333"/>
  <c r="E338"/>
  <c r="E339" l="1"/>
  <c r="D343" s="1"/>
  <c r="E271"/>
  <c r="D342" s="1"/>
  <c r="D344" l="1"/>
</calcChain>
</file>

<file path=xl/sharedStrings.xml><?xml version="1.0" encoding="utf-8"?>
<sst xmlns="http://schemas.openxmlformats.org/spreadsheetml/2006/main" count="638" uniqueCount="173">
  <si>
    <t>LP.</t>
  </si>
  <si>
    <t>ADRES</t>
  </si>
  <si>
    <t>ZAKRES PRAC</t>
  </si>
  <si>
    <t>PLANOWANA KOLEJNOŚĆ REALIZACJI</t>
  </si>
  <si>
    <t>WARTOŚĆ ROBÓT</t>
  </si>
  <si>
    <t>I. ZASOBY KOMUNALNE W MIEŚCIE</t>
  </si>
  <si>
    <t>Armii Polskiej1</t>
  </si>
  <si>
    <t>* budynek do kapitalnego remontu</t>
  </si>
  <si>
    <t>Chmielna 6</t>
  </si>
  <si>
    <t>* remont kapitalny dachu</t>
  </si>
  <si>
    <t>I</t>
  </si>
  <si>
    <t xml:space="preserve">* wymiana stolarki okiennej </t>
  </si>
  <si>
    <t>III</t>
  </si>
  <si>
    <t>* malowanie klatki schodowej wraz z remontem biegów schodowych</t>
  </si>
  <si>
    <t xml:space="preserve">* wymiana instalacji gazowej </t>
  </si>
  <si>
    <t>* remont elewacji tylnej i szczytowej</t>
  </si>
  <si>
    <t>II</t>
  </si>
  <si>
    <t xml:space="preserve">* wyk. izolacji pionowej i opaski </t>
  </si>
  <si>
    <t>*zagosp. terenu posesji (utwardzenie dojść, urządzenie zieleni, odpr.wód opadowych)</t>
  </si>
  <si>
    <t>SUMA</t>
  </si>
  <si>
    <t>Długa 5</t>
  </si>
  <si>
    <t xml:space="preserve">* wymiana okien </t>
  </si>
  <si>
    <t>* remont komórek gospodarczych</t>
  </si>
  <si>
    <t>* termomodernizacja bud. (dociepl. + wyk. inst. c.o.)</t>
  </si>
  <si>
    <t>* wyk. izolacji pionowej i opaski betonowej</t>
  </si>
  <si>
    <t>Długa 8a</t>
  </si>
  <si>
    <t xml:space="preserve">* remont elewacji </t>
  </si>
  <si>
    <t>* remont klatki schodowej</t>
  </si>
  <si>
    <t>* wyk. izolacji pionowej i opaski betonowej + drenaż</t>
  </si>
  <si>
    <t>* ekspertyza techn.- ekonom.</t>
  </si>
  <si>
    <t>* wyk. instalacji gazowej</t>
  </si>
  <si>
    <t>* wyk. przyłącza kanalizacyjnego</t>
  </si>
  <si>
    <t>Długa 9</t>
  </si>
  <si>
    <t>* izolacja pionowa + opaska betonowa</t>
  </si>
  <si>
    <t>* wymiana obróbek blacharskich</t>
  </si>
  <si>
    <t>* wyk. przyłącza kan. i gazowego</t>
  </si>
  <si>
    <t>* wym. inst. elektr.</t>
  </si>
  <si>
    <t>Fabryczna 2</t>
  </si>
  <si>
    <t>* termomodernizacja bud. (dociepl. )</t>
  </si>
  <si>
    <t>Fabryczna 6</t>
  </si>
  <si>
    <t>* montaż wkładu kominowego</t>
  </si>
  <si>
    <t>* docieplenie ścian</t>
  </si>
  <si>
    <t>Fabryczna 7</t>
  </si>
  <si>
    <t>* malowanie klatki schodowej</t>
  </si>
  <si>
    <t>Gorzowska 16</t>
  </si>
  <si>
    <t>* docieplenie budynku</t>
  </si>
  <si>
    <t>* wymiana stolarki okiennej</t>
  </si>
  <si>
    <t xml:space="preserve">* remont drzwi wejściowych </t>
  </si>
  <si>
    <t>* remont pom. gospodarczego</t>
  </si>
  <si>
    <t>*zagosp. terenu posesji (utwardzenie dojść, urządzenie zieleni, odpr.wód opadowych, wykonanie boksu śmietnikowego, montaż bramy wjazdowej)</t>
  </si>
  <si>
    <t>Gorzowska 23</t>
  </si>
  <si>
    <t>IV</t>
  </si>
  <si>
    <t>Gorzowska 24</t>
  </si>
  <si>
    <t>* wykonanie bramy wjazdowej</t>
  </si>
  <si>
    <t>Gorzowska 57</t>
  </si>
  <si>
    <t>* wykonanie izolacji pionowej + opaski bet.</t>
  </si>
  <si>
    <t>* wymiana instalacji gazu</t>
  </si>
  <si>
    <t>Gorzowska 57a</t>
  </si>
  <si>
    <t>Gorzowska 65</t>
  </si>
  <si>
    <t xml:space="preserve">* wymiana stolarki </t>
  </si>
  <si>
    <t>Górna 8</t>
  </si>
  <si>
    <t>Górna 33a</t>
  </si>
  <si>
    <t>* wymiana schodów na strych</t>
  </si>
  <si>
    <t>* wykonanie izolacji pionowej</t>
  </si>
  <si>
    <t>Górna 37</t>
  </si>
  <si>
    <t>* docieplenie ścian + wyk.inst. c.o.</t>
  </si>
  <si>
    <t>Grodzka 4</t>
  </si>
  <si>
    <t>Grodzka 5</t>
  </si>
  <si>
    <t>Grodzka 7</t>
  </si>
  <si>
    <t>Grodzka 9</t>
  </si>
  <si>
    <t>Jeziorna 3</t>
  </si>
  <si>
    <t>* wymiana stolarki okiennej i drzwi wejściowych</t>
  </si>
  <si>
    <t>Jeziorna 5</t>
  </si>
  <si>
    <t xml:space="preserve">* wymiana okien w piwnicy </t>
  </si>
  <si>
    <t xml:space="preserve">* remont zabud. gosp. </t>
  </si>
  <si>
    <t>* docieplenie ścian - II etap</t>
  </si>
  <si>
    <t>Jeziorna 7b</t>
  </si>
  <si>
    <t>* remont dachu z ociepleniem ścian poddasza</t>
  </si>
  <si>
    <t>* modernizacja instalacji c.o.</t>
  </si>
  <si>
    <t>Kościelna 7</t>
  </si>
  <si>
    <t>Leśna 2</t>
  </si>
  <si>
    <t>1-go Maja 2</t>
  </si>
  <si>
    <t>* docieplenie ścian i poddasza</t>
  </si>
  <si>
    <t>* wykonanie kominów wentylacyjnych</t>
  </si>
  <si>
    <t xml:space="preserve">Niepodległości 16 </t>
  </si>
  <si>
    <t>*wymiana inst. c.o.</t>
  </si>
  <si>
    <t>Odrzańska 16</t>
  </si>
  <si>
    <t>* rem. schodów, barierek i ogrodzenia</t>
  </si>
  <si>
    <t>Ogrodowa 23 a</t>
  </si>
  <si>
    <t>* remont posadzek w korytarzach</t>
  </si>
  <si>
    <t>Pełczycka 10</t>
  </si>
  <si>
    <t>* wymiana instalacji gazowej</t>
  </si>
  <si>
    <t>Pełczycka 12</t>
  </si>
  <si>
    <t xml:space="preserve">II </t>
  </si>
  <si>
    <t>Podwale 2</t>
  </si>
  <si>
    <t>Podwale 6</t>
  </si>
  <si>
    <t>Różana 2</t>
  </si>
  <si>
    <t>Różana 15</t>
  </si>
  <si>
    <t>Sądowa 4</t>
  </si>
  <si>
    <t>* wymiana okien</t>
  </si>
  <si>
    <t xml:space="preserve">* remont dachu </t>
  </si>
  <si>
    <t>* remont dachu bud. gosp.</t>
  </si>
  <si>
    <t>Strzelecka 13</t>
  </si>
  <si>
    <t>Strzelecka 31</t>
  </si>
  <si>
    <t>* termomodernizacja (dociplenie ścian i dachu)</t>
  </si>
  <si>
    <t>31-go Stycznia 15</t>
  </si>
  <si>
    <t>31-go Stycznia 18</t>
  </si>
  <si>
    <t>31-go Stycznia 23</t>
  </si>
  <si>
    <t>31-go Stycznia 24</t>
  </si>
  <si>
    <t>* remont drzwi wejściowych</t>
  </si>
  <si>
    <t>* remont kanalizacji sanitarnej</t>
  </si>
  <si>
    <t>Św. Bonifacego 4</t>
  </si>
  <si>
    <t>Św. Bonifacego 44</t>
  </si>
  <si>
    <t>* wykonanie WC + wykonanie oczyszcz. przyd.</t>
  </si>
  <si>
    <t>* doprowadzenie instalacji kanalizacyjnej do mieszkań</t>
  </si>
  <si>
    <t>* wymiana drzwi wejściowych</t>
  </si>
  <si>
    <t>Tunelowa 47</t>
  </si>
  <si>
    <t>Żabia 3</t>
  </si>
  <si>
    <t>* wykonanie izolacji przeciwwilgociowej</t>
  </si>
  <si>
    <t>Żabia 8</t>
  </si>
  <si>
    <t>* remont pom. gospodarczych</t>
  </si>
  <si>
    <t xml:space="preserve">         </t>
  </si>
  <si>
    <t xml:space="preserve">    RAZEM    </t>
  </si>
  <si>
    <t>STOPIEŃ PILNOŚCI</t>
  </si>
  <si>
    <t>II. ZASOBY KOMUNALNE WIEJSKIE</t>
  </si>
  <si>
    <t>Moczydło 18</t>
  </si>
  <si>
    <t>Mostkowo 33a</t>
  </si>
  <si>
    <t>* remont pokrycia dachu</t>
  </si>
  <si>
    <t xml:space="preserve">* budowa zbiornika na nieczystości płynne  </t>
  </si>
  <si>
    <t>Laskówko 5</t>
  </si>
  <si>
    <t>Laskówko 6</t>
  </si>
  <si>
    <t>Laskówko 8</t>
  </si>
  <si>
    <t>* wykonanie izolacji pion. i opaski</t>
  </si>
  <si>
    <t>* wym. okien i drzwi</t>
  </si>
  <si>
    <t>Mostkowo 35</t>
  </si>
  <si>
    <t xml:space="preserve"> II</t>
  </si>
  <si>
    <t>Mostkowo 19</t>
  </si>
  <si>
    <t>* wykon. izol. pion. z opaską</t>
  </si>
  <si>
    <t>Osina 18</t>
  </si>
  <si>
    <t>*remont kapitalny dachu</t>
  </si>
  <si>
    <t>* instalacja wod- kan wewnętrzna</t>
  </si>
  <si>
    <t>* wykonanie WC i oczyszczalni ścieków</t>
  </si>
  <si>
    <t>* instalacja elektr.-oświetlenie kl. schodowej</t>
  </si>
  <si>
    <t>Niepołcko 1</t>
  </si>
  <si>
    <t>*Ekspertyza techniczna</t>
  </si>
  <si>
    <t>Dzikówko 2</t>
  </si>
  <si>
    <t>Dzikówko 1</t>
  </si>
  <si>
    <t>Rychnów 15b</t>
  </si>
  <si>
    <t>Rychnów 56</t>
  </si>
  <si>
    <t>* malowanie klatek schodowych</t>
  </si>
  <si>
    <t>Płonno 38</t>
  </si>
  <si>
    <t>* remont budynku gospodarczego</t>
  </si>
  <si>
    <t xml:space="preserve">             RAZEM</t>
  </si>
  <si>
    <t>Zasoby komunalne miejskie</t>
  </si>
  <si>
    <t>Zasoby komunalne wiejskie</t>
  </si>
  <si>
    <t>RAZEM</t>
  </si>
  <si>
    <t>ZAŁĄCZNIK NR 1</t>
  </si>
  <si>
    <t>do Uchwały Nr…..</t>
  </si>
  <si>
    <t>Rady Miejskiej w Barlinku z dnia ……………</t>
  </si>
  <si>
    <t>budynek w adaptacji</t>
  </si>
  <si>
    <t>UWAGI</t>
  </si>
  <si>
    <t xml:space="preserve">WYKAZ    POTRZEB    REMONTOWYCH    BUDYNKÓW STANOWIĄCYCH  WŁASNOŚĆ  GMINY NA  TERENIE  WIEJSKIM   </t>
  </si>
  <si>
    <t>1 lokal mieszkalny</t>
  </si>
  <si>
    <t>3 lokale mieszkalne</t>
  </si>
  <si>
    <t>budynek kwalifikuje się do remontu kapitalnego</t>
  </si>
  <si>
    <t>5 lokali mieszkalnych</t>
  </si>
  <si>
    <t>4 lokale mieszkalne</t>
  </si>
  <si>
    <t>budynek wykwaterowany nie przewiduje się ponownego zasiedlania</t>
  </si>
  <si>
    <t>oplacalności remontu</t>
  </si>
  <si>
    <t>techniczną z analizą</t>
  </si>
  <si>
    <t xml:space="preserve">Opracować ekspertyzę </t>
  </si>
  <si>
    <t>Opracowano ekspertyzę technczną zgodnie z którą remont budynku jest ekonomicznie nieuzasadniony. Należy przewidzieć zpewnienie lokali zastępczych dla mieszkańców.</t>
  </si>
  <si>
    <t xml:space="preserve">WYKAZ    POTRZEB    REMONTOWYCH    BUDYNKÓW STANOWIĄCYCH  WŁASNOŚĆ  GMINY 
NA  TERENIE  MIASTA   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</si>
</sst>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21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color indexed="12"/>
      <name val="Times New Roman CE"/>
      <family val="1"/>
      <charset val="238"/>
    </font>
    <font>
      <b/>
      <sz val="12"/>
      <color indexed="12"/>
      <name val="Times New Roman CE"/>
      <family val="1"/>
      <charset val="238"/>
    </font>
    <font>
      <sz val="10"/>
      <color indexed="12"/>
      <name val="Times New Roman CE"/>
      <family val="1"/>
      <charset val="238"/>
    </font>
    <font>
      <sz val="12"/>
      <color indexed="12"/>
      <name val="Times New Roman CE"/>
      <family val="1"/>
      <charset val="238"/>
    </font>
    <font>
      <sz val="9"/>
      <name val="Arial CE"/>
      <charset val="238"/>
    </font>
    <font>
      <b/>
      <sz val="11"/>
      <name val="Times New Roman"/>
      <family val="1"/>
      <charset val="238"/>
    </font>
    <font>
      <b/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0"/>
      <name val="Arial CE"/>
      <charset val="238"/>
    </font>
    <font>
      <sz val="14"/>
      <name val="Times New Roman CE"/>
      <family val="1"/>
      <charset val="238"/>
    </font>
    <font>
      <b/>
      <sz val="12"/>
      <name val="Arial CE"/>
      <charset val="238"/>
    </font>
    <font>
      <sz val="14"/>
      <name val="Arial CE"/>
      <charset val="238"/>
    </font>
    <font>
      <sz val="9"/>
      <name val="Times New Roman CE"/>
      <family val="1"/>
      <charset val="238"/>
    </font>
    <font>
      <sz val="8"/>
      <name val="Arial CE"/>
      <charset val="238"/>
    </font>
    <font>
      <sz val="8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9">
    <xf numFmtId="0" fontId="0" fillId="0" borderId="0" xfId="0"/>
    <xf numFmtId="0" fontId="0" fillId="0" borderId="0" xfId="0" applyBorder="1"/>
    <xf numFmtId="4" fontId="14" fillId="0" borderId="0" xfId="1" applyNumberFormat="1" applyFont="1"/>
    <xf numFmtId="0" fontId="1" fillId="0" borderId="0" xfId="1"/>
    <xf numFmtId="0" fontId="14" fillId="0" borderId="0" xfId="1" applyFont="1"/>
    <xf numFmtId="0" fontId="10" fillId="0" borderId="0" xfId="1" applyFont="1"/>
    <xf numFmtId="4" fontId="10" fillId="0" borderId="0" xfId="1" applyNumberFormat="1" applyFont="1"/>
    <xf numFmtId="4" fontId="0" fillId="0" borderId="0" xfId="0" applyNumberFormat="1"/>
    <xf numFmtId="0" fontId="15" fillId="0" borderId="0" xfId="0" applyFont="1" applyBorder="1"/>
    <xf numFmtId="0" fontId="16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" fillId="0" borderId="14" xfId="0" applyFont="1" applyBorder="1" applyAlignment="1"/>
    <xf numFmtId="0" fontId="7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7" xfId="0" applyFont="1" applyBorder="1"/>
    <xf numFmtId="0" fontId="2" fillId="0" borderId="0" xfId="0" applyFont="1" applyBorder="1"/>
    <xf numFmtId="0" fontId="7" fillId="0" borderId="7" xfId="0" applyFont="1" applyBorder="1" applyAlignment="1">
      <alignment horizontal="center"/>
    </xf>
    <xf numFmtId="0" fontId="15" fillId="0" borderId="10" xfId="0" applyFont="1" applyBorder="1"/>
    <xf numFmtId="0" fontId="13" fillId="0" borderId="1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2" xfId="0" applyFont="1" applyBorder="1"/>
    <xf numFmtId="0" fontId="4" fillId="3" borderId="15" xfId="0" applyFont="1" applyFill="1" applyBorder="1" applyAlignment="1">
      <alignment vertical="center"/>
    </xf>
    <xf numFmtId="0" fontId="4" fillId="3" borderId="14" xfId="0" applyFont="1" applyFill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/>
    <xf numFmtId="0" fontId="5" fillId="0" borderId="3" xfId="0" applyFont="1" applyFill="1" applyBorder="1" applyAlignment="1">
      <alignment horizontal="center"/>
    </xf>
    <xf numFmtId="0" fontId="2" fillId="0" borderId="3" xfId="0" applyFont="1" applyBorder="1"/>
    <xf numFmtId="0" fontId="3" fillId="0" borderId="8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5" fillId="0" borderId="1" xfId="0" applyFont="1" applyBorder="1"/>
    <xf numFmtId="0" fontId="1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left" vertical="center"/>
    </xf>
    <xf numFmtId="0" fontId="15" fillId="0" borderId="3" xfId="0" applyFont="1" applyBorder="1"/>
    <xf numFmtId="0" fontId="3" fillId="0" borderId="3" xfId="0" applyFont="1" applyFill="1" applyBorder="1" applyAlignment="1"/>
    <xf numFmtId="0" fontId="3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1" xfId="0" applyFont="1" applyBorder="1" applyAlignment="1">
      <alignment horizontal="center"/>
    </xf>
    <xf numFmtId="0" fontId="15" fillId="0" borderId="2" xfId="0" applyFont="1" applyBorder="1"/>
    <xf numFmtId="0" fontId="5" fillId="0" borderId="2" xfId="0" applyFont="1" applyBorder="1" applyAlignment="1">
      <alignment horizontal="center"/>
    </xf>
    <xf numFmtId="0" fontId="2" fillId="0" borderId="2" xfId="0" applyFont="1" applyBorder="1"/>
    <xf numFmtId="0" fontId="3" fillId="0" borderId="2" xfId="0" applyFont="1" applyFill="1" applyBorder="1" applyAlignment="1"/>
    <xf numFmtId="0" fontId="3" fillId="0" borderId="2" xfId="0" applyFont="1" applyBorder="1" applyAlignment="1">
      <alignment horizontal="center"/>
    </xf>
    <xf numFmtId="0" fontId="15" fillId="0" borderId="5" xfId="0" applyFont="1" applyBorder="1"/>
    <xf numFmtId="0" fontId="5" fillId="0" borderId="5" xfId="0" applyFont="1" applyBorder="1"/>
    <xf numFmtId="0" fontId="5" fillId="0" borderId="5" xfId="0" applyFont="1" applyBorder="1" applyAlignment="1">
      <alignment horizontal="center" vertical="center"/>
    </xf>
    <xf numFmtId="0" fontId="2" fillId="0" borderId="5" xfId="0" applyFont="1" applyBorder="1"/>
    <xf numFmtId="0" fontId="1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5" fillId="0" borderId="0" xfId="0" applyFont="1" applyBorder="1"/>
    <xf numFmtId="0" fontId="3" fillId="0" borderId="1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0" fillId="2" borderId="14" xfId="0" applyFill="1" applyBorder="1" applyAlignment="1"/>
    <xf numFmtId="0" fontId="0" fillId="2" borderId="15" xfId="0" applyFill="1" applyBorder="1" applyAlignment="1"/>
    <xf numFmtId="0" fontId="4" fillId="2" borderId="13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/>
    <xf numFmtId="0" fontId="7" fillId="0" borderId="0" xfId="0" applyFont="1" applyBorder="1" applyAlignment="1">
      <alignment horizontal="center"/>
    </xf>
    <xf numFmtId="164" fontId="12" fillId="0" borderId="0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/>
    <xf numFmtId="0" fontId="1" fillId="0" borderId="5" xfId="0" applyFont="1" applyBorder="1"/>
    <xf numFmtId="0" fontId="7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10" xfId="0" applyFont="1" applyBorder="1" applyAlignment="1"/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1" fillId="0" borderId="1" xfId="0" applyFont="1" applyBorder="1" applyAlignment="1"/>
    <xf numFmtId="0" fontId="5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4" xfId="0" applyFont="1" applyBorder="1"/>
    <xf numFmtId="0" fontId="5" fillId="0" borderId="9" xfId="0" applyFont="1" applyBorder="1" applyAlignment="1">
      <alignment horizontal="center" vertical="center"/>
    </xf>
    <xf numFmtId="0" fontId="2" fillId="0" borderId="9" xfId="0" applyFont="1" applyBorder="1"/>
    <xf numFmtId="0" fontId="5" fillId="0" borderId="11" xfId="0" applyFont="1" applyBorder="1"/>
    <xf numFmtId="0" fontId="5" fillId="0" borderId="5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2" fillId="0" borderId="12" xfId="0" applyFont="1" applyBorder="1"/>
    <xf numFmtId="0" fontId="1" fillId="0" borderId="5" xfId="0" applyFont="1" applyBorder="1" applyAlignment="1">
      <alignment vertical="center"/>
    </xf>
    <xf numFmtId="0" fontId="2" fillId="0" borderId="9" xfId="0" applyFont="1" applyBorder="1" applyAlignment="1"/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2" fillId="0" borderId="7" xfId="0" applyFont="1" applyBorder="1"/>
    <xf numFmtId="0" fontId="3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18" fillId="0" borderId="1" xfId="0" applyFont="1" applyBorder="1"/>
    <xf numFmtId="0" fontId="5" fillId="0" borderId="0" xfId="0" applyFont="1" applyFill="1" applyBorder="1" applyAlignment="1">
      <alignment vertical="center"/>
    </xf>
    <xf numFmtId="0" fontId="4" fillId="0" borderId="1" xfId="0" applyFont="1" applyBorder="1"/>
    <xf numFmtId="0" fontId="0" fillId="0" borderId="1" xfId="0" applyFill="1" applyBorder="1" applyAlignment="1">
      <alignment vertical="center"/>
    </xf>
    <xf numFmtId="0" fontId="10" fillId="0" borderId="1" xfId="0" applyFont="1" applyBorder="1" applyAlignment="1"/>
    <xf numFmtId="0" fontId="0" fillId="0" borderId="1" xfId="0" applyBorder="1" applyAlignment="1">
      <alignment horizontal="center"/>
    </xf>
    <xf numFmtId="0" fontId="4" fillId="3" borderId="2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4" xfId="0" applyFont="1" applyBorder="1"/>
    <xf numFmtId="0" fontId="2" fillId="0" borderId="1" xfId="0" applyFont="1" applyBorder="1" applyAlignment="1"/>
    <xf numFmtId="0" fontId="0" fillId="0" borderId="1" xfId="0" applyBorder="1" applyAlignment="1">
      <alignment vertical="center"/>
    </xf>
    <xf numFmtId="0" fontId="0" fillId="0" borderId="1" xfId="0" applyBorder="1" applyAlignment="1"/>
    <xf numFmtId="0" fontId="5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5" xfId="0" applyBorder="1" applyAlignment="1"/>
    <xf numFmtId="0" fontId="5" fillId="0" borderId="9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1" fillId="0" borderId="1" xfId="0" applyFont="1" applyFill="1" applyBorder="1" applyAlignment="1">
      <alignment vertical="center"/>
    </xf>
    <xf numFmtId="0" fontId="1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5" fillId="0" borderId="14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9" fillId="0" borderId="5" xfId="0" applyFont="1" applyBorder="1" applyAlignment="1"/>
    <xf numFmtId="0" fontId="19" fillId="0" borderId="1" xfId="0" applyFont="1" applyBorder="1" applyAlignment="1"/>
    <xf numFmtId="0" fontId="20" fillId="0" borderId="3" xfId="0" applyFont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/>
    </xf>
    <xf numFmtId="0" fontId="2" fillId="0" borderId="1" xfId="0" applyFont="1" applyBorder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0" fillId="0" borderId="1" xfId="0" applyFont="1" applyBorder="1"/>
    <xf numFmtId="0" fontId="2" fillId="0" borderId="4" xfId="0" applyFont="1" applyBorder="1" applyAlignment="1"/>
    <xf numFmtId="0" fontId="2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1" fillId="0" borderId="5" xfId="0" applyFont="1" applyBorder="1" applyAlignment="1"/>
    <xf numFmtId="0" fontId="2" fillId="0" borderId="5" xfId="0" applyFont="1" applyBorder="1" applyAlignment="1">
      <alignment wrapText="1"/>
    </xf>
    <xf numFmtId="0" fontId="5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170</xdr:row>
      <xdr:rowOff>0</xdr:rowOff>
    </xdr:from>
    <xdr:to>
      <xdr:col>1</xdr:col>
      <xdr:colOff>1009650</xdr:colOff>
      <xdr:row>170</xdr:row>
      <xdr:rowOff>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266700" y="41119425"/>
          <a:ext cx="1009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304800</xdr:colOff>
      <xdr:row>136</xdr:row>
      <xdr:rowOff>0</xdr:rowOff>
    </xdr:from>
    <xdr:to>
      <xdr:col>1</xdr:col>
      <xdr:colOff>1095375</xdr:colOff>
      <xdr:row>136</xdr:row>
      <xdr:rowOff>0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66700" y="32813625"/>
          <a:ext cx="10572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170</xdr:row>
      <xdr:rowOff>0</xdr:rowOff>
    </xdr:from>
    <xdr:to>
      <xdr:col>2</xdr:col>
      <xdr:colOff>0</xdr:colOff>
      <xdr:row>170</xdr:row>
      <xdr:rowOff>0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66700" y="41119425"/>
          <a:ext cx="10572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170</xdr:row>
      <xdr:rowOff>0</xdr:rowOff>
    </xdr:from>
    <xdr:to>
      <xdr:col>2</xdr:col>
      <xdr:colOff>0</xdr:colOff>
      <xdr:row>170</xdr:row>
      <xdr:rowOff>0</xdr:rowOff>
    </xdr:to>
    <xdr:sp macro="" textlink="">
      <xdr:nvSpPr>
        <xdr:cNvPr id="5" name="Line 9"/>
        <xdr:cNvSpPr>
          <a:spLocks noChangeShapeType="1"/>
        </xdr:cNvSpPr>
      </xdr:nvSpPr>
      <xdr:spPr bwMode="auto">
        <a:xfrm>
          <a:off x="276225" y="41119425"/>
          <a:ext cx="1047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88</xdr:row>
      <xdr:rowOff>0</xdr:rowOff>
    </xdr:from>
    <xdr:to>
      <xdr:col>1</xdr:col>
      <xdr:colOff>914400</xdr:colOff>
      <xdr:row>88</xdr:row>
      <xdr:rowOff>0</xdr:rowOff>
    </xdr:to>
    <xdr:sp macro="" textlink="">
      <xdr:nvSpPr>
        <xdr:cNvPr id="6" name="Text Box 10"/>
        <xdr:cNvSpPr txBox="1">
          <a:spLocks noChangeArrowheads="1"/>
        </xdr:cNvSpPr>
      </xdr:nvSpPr>
      <xdr:spPr bwMode="auto">
        <a:xfrm>
          <a:off x="285750" y="21193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000" b="1" i="0" u="none" strike="noStrike" baseline="0">
            <a:solidFill>
              <a:srgbClr val="0000FF"/>
            </a:solidFill>
            <a:latin typeface="Times New Roman CE"/>
            <a:cs typeface="Times New Roman CE"/>
          </a:endParaRPr>
        </a:p>
        <a:p>
          <a:pPr algn="l" rtl="0">
            <a:defRPr sz="1000"/>
          </a:pPr>
          <a:endParaRPr lang="pl-PL" sz="1000" b="1" i="0" u="none" strike="noStrike" baseline="0">
            <a:solidFill>
              <a:srgbClr val="0000FF"/>
            </a:solidFill>
            <a:latin typeface="Times New Roman CE"/>
            <a:cs typeface="Times New Roman CE"/>
          </a:endParaRPr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2</xdr:col>
      <xdr:colOff>0</xdr:colOff>
      <xdr:row>88</xdr:row>
      <xdr:rowOff>0</xdr:rowOff>
    </xdr:to>
    <xdr:sp macro="" textlink="">
      <xdr:nvSpPr>
        <xdr:cNvPr id="7" name="Line 13"/>
        <xdr:cNvSpPr>
          <a:spLocks noChangeShapeType="1"/>
        </xdr:cNvSpPr>
      </xdr:nvSpPr>
      <xdr:spPr bwMode="auto">
        <a:xfrm>
          <a:off x="266700" y="21193125"/>
          <a:ext cx="10572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204</xdr:row>
      <xdr:rowOff>0</xdr:rowOff>
    </xdr:from>
    <xdr:to>
      <xdr:col>1</xdr:col>
      <xdr:colOff>1000125</xdr:colOff>
      <xdr:row>204</xdr:row>
      <xdr:rowOff>0</xdr:rowOff>
    </xdr:to>
    <xdr:sp macro="" textlink="">
      <xdr:nvSpPr>
        <xdr:cNvPr id="8" name="Line 15"/>
        <xdr:cNvSpPr>
          <a:spLocks noChangeShapeType="1"/>
        </xdr:cNvSpPr>
      </xdr:nvSpPr>
      <xdr:spPr bwMode="auto">
        <a:xfrm>
          <a:off x="266700" y="49463325"/>
          <a:ext cx="1000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88</xdr:row>
      <xdr:rowOff>0</xdr:rowOff>
    </xdr:from>
    <xdr:to>
      <xdr:col>2</xdr:col>
      <xdr:colOff>0</xdr:colOff>
      <xdr:row>88</xdr:row>
      <xdr:rowOff>0</xdr:rowOff>
    </xdr:to>
    <xdr:sp macro="" textlink="">
      <xdr:nvSpPr>
        <xdr:cNvPr id="9" name="Line 18"/>
        <xdr:cNvSpPr>
          <a:spLocks noChangeShapeType="1"/>
        </xdr:cNvSpPr>
      </xdr:nvSpPr>
      <xdr:spPr bwMode="auto">
        <a:xfrm>
          <a:off x="266700" y="21193125"/>
          <a:ext cx="10572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204</xdr:row>
      <xdr:rowOff>0</xdr:rowOff>
    </xdr:from>
    <xdr:to>
      <xdr:col>2</xdr:col>
      <xdr:colOff>9525</xdr:colOff>
      <xdr:row>204</xdr:row>
      <xdr:rowOff>0</xdr:rowOff>
    </xdr:to>
    <xdr:sp macro="" textlink="">
      <xdr:nvSpPr>
        <xdr:cNvPr id="10" name="Line 22"/>
        <xdr:cNvSpPr>
          <a:spLocks noChangeShapeType="1"/>
        </xdr:cNvSpPr>
      </xdr:nvSpPr>
      <xdr:spPr bwMode="auto">
        <a:xfrm>
          <a:off x="266700" y="49463325"/>
          <a:ext cx="1066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204</xdr:row>
      <xdr:rowOff>0</xdr:rowOff>
    </xdr:from>
    <xdr:to>
      <xdr:col>2</xdr:col>
      <xdr:colOff>0</xdr:colOff>
      <xdr:row>204</xdr:row>
      <xdr:rowOff>0</xdr:rowOff>
    </xdr:to>
    <xdr:sp macro="" textlink="">
      <xdr:nvSpPr>
        <xdr:cNvPr id="11" name="Line 23"/>
        <xdr:cNvSpPr>
          <a:spLocks noChangeShapeType="1"/>
        </xdr:cNvSpPr>
      </xdr:nvSpPr>
      <xdr:spPr bwMode="auto">
        <a:xfrm>
          <a:off x="266700" y="49463325"/>
          <a:ext cx="10572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2"/>
  <sheetViews>
    <sheetView tabSelected="1" workbookViewId="0">
      <selection activeCell="A9" sqref="A9:F270"/>
    </sheetView>
  </sheetViews>
  <sheetFormatPr defaultRowHeight="14.25"/>
  <cols>
    <col min="1" max="1" width="3.625" customWidth="1"/>
    <col min="2" max="2" width="17.375" customWidth="1"/>
    <col min="3" max="3" width="24.25" customWidth="1"/>
    <col min="4" max="4" width="11.875" customWidth="1"/>
    <col min="5" max="5" width="17.625" style="7" customWidth="1"/>
    <col min="6" max="6" width="15" customWidth="1"/>
  </cols>
  <sheetData>
    <row r="1" spans="1:6">
      <c r="C1" s="3"/>
      <c r="D1" s="4"/>
      <c r="E1" s="2" t="s">
        <v>156</v>
      </c>
    </row>
    <row r="2" spans="1:6">
      <c r="D2" s="5"/>
      <c r="E2" s="6" t="s">
        <v>157</v>
      </c>
    </row>
    <row r="3" spans="1:6">
      <c r="D3" s="5" t="s">
        <v>158</v>
      </c>
      <c r="E3" s="6"/>
    </row>
    <row r="5" spans="1:6" ht="14.25" customHeight="1">
      <c r="A5" s="94" t="s">
        <v>172</v>
      </c>
      <c r="B5" s="194"/>
      <c r="C5" s="194"/>
      <c r="D5" s="194"/>
      <c r="E5" s="194"/>
      <c r="F5" s="194"/>
    </row>
    <row r="6" spans="1:6">
      <c r="A6" s="194"/>
      <c r="B6" s="194"/>
      <c r="C6" s="194"/>
      <c r="D6" s="194"/>
      <c r="E6" s="194"/>
      <c r="F6" s="194"/>
    </row>
    <row r="7" spans="1:6">
      <c r="A7" s="193"/>
      <c r="B7" s="192"/>
      <c r="C7" s="191"/>
      <c r="D7" s="191"/>
      <c r="E7" s="191"/>
      <c r="F7" s="191"/>
    </row>
    <row r="8" spans="1:6">
      <c r="A8" s="193"/>
      <c r="B8" s="192"/>
      <c r="C8" s="191"/>
      <c r="D8" s="191"/>
      <c r="E8" s="191"/>
      <c r="F8" s="191"/>
    </row>
    <row r="9" spans="1:6" ht="38.25">
      <c r="A9" s="92" t="s">
        <v>0</v>
      </c>
      <c r="B9" s="90" t="s">
        <v>1</v>
      </c>
      <c r="C9" s="90" t="s">
        <v>2</v>
      </c>
      <c r="D9" s="90" t="s">
        <v>3</v>
      </c>
      <c r="E9" s="91" t="s">
        <v>4</v>
      </c>
      <c r="F9" s="90" t="s">
        <v>160</v>
      </c>
    </row>
    <row r="10" spans="1:6">
      <c r="A10" s="72">
        <v>1</v>
      </c>
      <c r="B10" s="89">
        <v>2</v>
      </c>
      <c r="C10" s="89">
        <v>3</v>
      </c>
      <c r="D10" s="89">
        <v>4</v>
      </c>
      <c r="E10" s="89">
        <v>5</v>
      </c>
      <c r="F10" s="89">
        <v>6</v>
      </c>
    </row>
    <row r="11" spans="1:6" ht="15.75">
      <c r="A11" s="88" t="s">
        <v>5</v>
      </c>
      <c r="B11" s="190"/>
      <c r="C11" s="190"/>
      <c r="D11" s="190"/>
      <c r="E11" s="190"/>
      <c r="F11" s="189"/>
    </row>
    <row r="12" spans="1:6" ht="15.75">
      <c r="A12" s="57">
        <v>1</v>
      </c>
      <c r="B12" s="115" t="s">
        <v>6</v>
      </c>
      <c r="C12" s="55" t="s">
        <v>7</v>
      </c>
      <c r="D12" s="42"/>
      <c r="E12" s="41"/>
      <c r="F12" s="188" t="s">
        <v>171</v>
      </c>
    </row>
    <row r="13" spans="1:6" ht="15.75">
      <c r="A13" s="45"/>
      <c r="B13" s="44"/>
      <c r="C13" s="47"/>
      <c r="D13" s="42"/>
      <c r="E13" s="41"/>
      <c r="F13" s="187"/>
    </row>
    <row r="14" spans="1:6" ht="15.75">
      <c r="A14" s="45"/>
      <c r="B14" s="44"/>
      <c r="C14" s="47"/>
      <c r="D14" s="157"/>
      <c r="E14" s="41"/>
      <c r="F14" s="187"/>
    </row>
    <row r="15" spans="1:6" ht="15.75">
      <c r="A15" s="45"/>
      <c r="B15" s="44"/>
      <c r="C15" s="47"/>
      <c r="D15" s="42"/>
      <c r="E15" s="41"/>
      <c r="F15" s="187"/>
    </row>
    <row r="16" spans="1:6" ht="15.75">
      <c r="A16" s="45"/>
      <c r="B16" s="44"/>
      <c r="C16" s="47"/>
      <c r="D16" s="42"/>
      <c r="E16" s="41"/>
      <c r="F16" s="187"/>
    </row>
    <row r="17" spans="1:6" ht="15.75">
      <c r="A17" s="45"/>
      <c r="B17" s="44"/>
      <c r="C17" s="43"/>
      <c r="D17" s="42"/>
      <c r="E17" s="41"/>
      <c r="F17" s="187"/>
    </row>
    <row r="18" spans="1:6" ht="15.75">
      <c r="A18" s="39"/>
      <c r="B18" s="38"/>
      <c r="C18" s="37"/>
      <c r="D18" s="36"/>
      <c r="E18" s="35"/>
      <c r="F18" s="34"/>
    </row>
    <row r="19" spans="1:6" ht="15.75">
      <c r="A19" s="51">
        <v>2</v>
      </c>
      <c r="B19" s="152" t="s">
        <v>8</v>
      </c>
      <c r="C19" s="47" t="s">
        <v>9</v>
      </c>
      <c r="D19" s="65" t="s">
        <v>10</v>
      </c>
      <c r="E19" s="41">
        <v>95000</v>
      </c>
      <c r="F19" s="40"/>
    </row>
    <row r="20" spans="1:6" ht="15.75">
      <c r="A20" s="45"/>
      <c r="B20" s="44"/>
      <c r="C20" s="47" t="s">
        <v>11</v>
      </c>
      <c r="D20" s="65" t="s">
        <v>12</v>
      </c>
      <c r="E20" s="41">
        <v>5000</v>
      </c>
      <c r="F20" s="40"/>
    </row>
    <row r="21" spans="1:6" ht="39">
      <c r="A21" s="45"/>
      <c r="B21" s="44"/>
      <c r="C21" s="43" t="s">
        <v>13</v>
      </c>
      <c r="D21" s="65" t="s">
        <v>12</v>
      </c>
      <c r="E21" s="41">
        <v>12000</v>
      </c>
      <c r="F21" s="40"/>
    </row>
    <row r="22" spans="1:6" ht="15.75">
      <c r="A22" s="45"/>
      <c r="B22" s="44"/>
      <c r="C22" s="47" t="s">
        <v>14</v>
      </c>
      <c r="D22" s="65" t="s">
        <v>10</v>
      </c>
      <c r="E22" s="41">
        <v>17000</v>
      </c>
      <c r="F22" s="40"/>
    </row>
    <row r="23" spans="1:6" ht="15.75">
      <c r="A23" s="45"/>
      <c r="B23" s="44"/>
      <c r="C23" s="47" t="s">
        <v>15</v>
      </c>
      <c r="D23" s="65" t="s">
        <v>16</v>
      </c>
      <c r="E23" s="41">
        <v>35000</v>
      </c>
      <c r="F23" s="40"/>
    </row>
    <row r="24" spans="1:6" ht="15.75">
      <c r="A24" s="45"/>
      <c r="B24" s="44"/>
      <c r="C24" s="47" t="s">
        <v>17</v>
      </c>
      <c r="D24" s="65" t="s">
        <v>16</v>
      </c>
      <c r="E24" s="41">
        <v>20000</v>
      </c>
      <c r="F24" s="40"/>
    </row>
    <row r="25" spans="1:6" ht="39">
      <c r="A25" s="45"/>
      <c r="B25" s="44"/>
      <c r="C25" s="43" t="s">
        <v>18</v>
      </c>
      <c r="D25" s="42" t="s">
        <v>12</v>
      </c>
      <c r="E25" s="41">
        <v>10000</v>
      </c>
      <c r="F25" s="40"/>
    </row>
    <row r="26" spans="1:6" ht="15.75">
      <c r="A26" s="39"/>
      <c r="B26" s="38"/>
      <c r="C26" s="37"/>
      <c r="D26" s="36" t="s">
        <v>19</v>
      </c>
      <c r="E26" s="35">
        <f>SUM(E19:E25)</f>
        <v>194000</v>
      </c>
      <c r="F26" s="34"/>
    </row>
    <row r="27" spans="1:6" ht="15.75">
      <c r="A27" s="51">
        <v>3</v>
      </c>
      <c r="B27" s="152" t="s">
        <v>20</v>
      </c>
      <c r="C27" s="47" t="s">
        <v>21</v>
      </c>
      <c r="D27" s="65" t="s">
        <v>12</v>
      </c>
      <c r="E27" s="80">
        <v>4000</v>
      </c>
      <c r="F27" s="186"/>
    </row>
    <row r="28" spans="1:6" ht="15.75">
      <c r="A28" s="45"/>
      <c r="B28" s="152"/>
      <c r="C28" s="47" t="s">
        <v>9</v>
      </c>
      <c r="D28" s="65" t="s">
        <v>16</v>
      </c>
      <c r="E28" s="133">
        <v>60000</v>
      </c>
      <c r="F28" s="40"/>
    </row>
    <row r="29" spans="1:6" ht="15.75">
      <c r="A29" s="45"/>
      <c r="B29" s="152"/>
      <c r="C29" s="47" t="s">
        <v>22</v>
      </c>
      <c r="D29" s="65" t="s">
        <v>10</v>
      </c>
      <c r="E29" s="133">
        <v>15000</v>
      </c>
      <c r="F29" s="40"/>
    </row>
    <row r="30" spans="1:6" ht="15.75">
      <c r="A30" s="45"/>
      <c r="B30" s="152"/>
      <c r="C30" s="47" t="s">
        <v>23</v>
      </c>
      <c r="D30" s="157" t="s">
        <v>16</v>
      </c>
      <c r="E30" s="41">
        <v>65000</v>
      </c>
      <c r="F30" s="40"/>
    </row>
    <row r="31" spans="1:6" ht="15.75">
      <c r="A31" s="45"/>
      <c r="B31" s="152"/>
      <c r="C31" s="47" t="s">
        <v>24</v>
      </c>
      <c r="D31" s="65" t="s">
        <v>16</v>
      </c>
      <c r="E31" s="133">
        <v>12000</v>
      </c>
      <c r="F31" s="40"/>
    </row>
    <row r="32" spans="1:6" ht="39">
      <c r="A32" s="45"/>
      <c r="B32" s="44"/>
      <c r="C32" s="43" t="s">
        <v>18</v>
      </c>
      <c r="D32" s="42" t="s">
        <v>12</v>
      </c>
      <c r="E32" s="41">
        <v>15000</v>
      </c>
      <c r="F32" s="40"/>
    </row>
    <row r="33" spans="1:6" ht="15.75">
      <c r="A33" s="39"/>
      <c r="B33" s="38"/>
      <c r="C33" s="37"/>
      <c r="D33" s="36" t="s">
        <v>19</v>
      </c>
      <c r="E33" s="35">
        <f>SUM(E27:E32)</f>
        <v>171000</v>
      </c>
      <c r="F33" s="34"/>
    </row>
    <row r="34" spans="1:6" ht="15.75">
      <c r="A34" s="51">
        <v>4</v>
      </c>
      <c r="B34" s="152" t="s">
        <v>25</v>
      </c>
      <c r="C34" s="47" t="s">
        <v>9</v>
      </c>
      <c r="D34" s="65" t="s">
        <v>16</v>
      </c>
      <c r="E34" s="41">
        <v>55000</v>
      </c>
      <c r="F34" s="40"/>
    </row>
    <row r="35" spans="1:6" ht="15.75">
      <c r="A35" s="45"/>
      <c r="B35" s="44"/>
      <c r="C35" s="47" t="s">
        <v>26</v>
      </c>
      <c r="D35" s="65" t="s">
        <v>16</v>
      </c>
      <c r="E35" s="41">
        <v>50000</v>
      </c>
      <c r="F35" s="184" t="s">
        <v>170</v>
      </c>
    </row>
    <row r="36" spans="1:6" ht="15.75">
      <c r="A36" s="45"/>
      <c r="B36" s="44"/>
      <c r="C36" s="47" t="s">
        <v>11</v>
      </c>
      <c r="D36" s="65" t="s">
        <v>16</v>
      </c>
      <c r="E36" s="41">
        <v>4500</v>
      </c>
      <c r="F36" s="184" t="s">
        <v>169</v>
      </c>
    </row>
    <row r="37" spans="1:6" ht="15.75">
      <c r="A37" s="45"/>
      <c r="B37" s="44"/>
      <c r="C37" s="47" t="s">
        <v>27</v>
      </c>
      <c r="D37" s="65" t="s">
        <v>12</v>
      </c>
      <c r="E37" s="41">
        <v>8000</v>
      </c>
      <c r="F37" s="184" t="s">
        <v>168</v>
      </c>
    </row>
    <row r="38" spans="1:6" ht="26.25">
      <c r="A38" s="45"/>
      <c r="B38" s="44"/>
      <c r="C38" s="43" t="s">
        <v>28</v>
      </c>
      <c r="D38" s="65" t="s">
        <v>16</v>
      </c>
      <c r="E38" s="41">
        <v>20000</v>
      </c>
      <c r="F38" s="40"/>
    </row>
    <row r="39" spans="1:6" ht="15.75">
      <c r="A39" s="45"/>
      <c r="B39" s="44"/>
      <c r="C39" s="153" t="s">
        <v>29</v>
      </c>
      <c r="D39" s="65" t="s">
        <v>16</v>
      </c>
      <c r="E39" s="41">
        <v>3000</v>
      </c>
      <c r="F39" s="40"/>
    </row>
    <row r="40" spans="1:6" ht="15.75">
      <c r="A40" s="45"/>
      <c r="B40" s="44"/>
      <c r="C40" s="43" t="s">
        <v>30</v>
      </c>
      <c r="D40" s="65" t="s">
        <v>16</v>
      </c>
      <c r="E40" s="41">
        <v>30000</v>
      </c>
      <c r="F40" s="40"/>
    </row>
    <row r="41" spans="1:6" ht="15.75">
      <c r="A41" s="45"/>
      <c r="B41" s="44"/>
      <c r="C41" s="43" t="s">
        <v>31</v>
      </c>
      <c r="D41" s="65" t="s">
        <v>16</v>
      </c>
      <c r="E41" s="41">
        <v>30000</v>
      </c>
      <c r="F41" s="40"/>
    </row>
    <row r="42" spans="1:6" ht="39">
      <c r="A42" s="45"/>
      <c r="B42" s="44"/>
      <c r="C42" s="43" t="s">
        <v>18</v>
      </c>
      <c r="D42" s="42" t="s">
        <v>12</v>
      </c>
      <c r="E42" s="41">
        <v>20000</v>
      </c>
      <c r="F42" s="40"/>
    </row>
    <row r="43" spans="1:6" ht="15.75">
      <c r="A43" s="39"/>
      <c r="B43" s="38"/>
      <c r="C43" s="37"/>
      <c r="D43" s="36" t="s">
        <v>19</v>
      </c>
      <c r="E43" s="35">
        <f>SUM(E34:E42)</f>
        <v>220500</v>
      </c>
      <c r="F43" s="34"/>
    </row>
    <row r="44" spans="1:6" ht="15.75">
      <c r="A44" s="51">
        <v>5</v>
      </c>
      <c r="B44" s="152" t="s">
        <v>32</v>
      </c>
      <c r="C44" s="153" t="s">
        <v>33</v>
      </c>
      <c r="D44" s="65" t="s">
        <v>16</v>
      </c>
      <c r="E44" s="41">
        <v>18000</v>
      </c>
      <c r="F44" s="184"/>
    </row>
    <row r="45" spans="1:6" ht="15.75">
      <c r="A45" s="45"/>
      <c r="B45" s="44"/>
      <c r="C45" s="153" t="s">
        <v>34</v>
      </c>
      <c r="D45" s="65" t="s">
        <v>12</v>
      </c>
      <c r="E45" s="41">
        <v>2500</v>
      </c>
      <c r="F45" s="184" t="s">
        <v>170</v>
      </c>
    </row>
    <row r="46" spans="1:6" ht="15.75">
      <c r="A46" s="45"/>
      <c r="B46" s="44"/>
      <c r="C46" s="153" t="s">
        <v>21</v>
      </c>
      <c r="D46" s="65" t="s">
        <v>12</v>
      </c>
      <c r="E46" s="41">
        <v>5000</v>
      </c>
      <c r="F46" s="184" t="s">
        <v>169</v>
      </c>
    </row>
    <row r="47" spans="1:6" ht="15.75">
      <c r="A47" s="45"/>
      <c r="B47" s="155"/>
      <c r="C47" s="185" t="s">
        <v>35</v>
      </c>
      <c r="D47" s="65" t="s">
        <v>16</v>
      </c>
      <c r="E47" s="41">
        <v>35000</v>
      </c>
      <c r="F47" s="184" t="s">
        <v>168</v>
      </c>
    </row>
    <row r="48" spans="1:6" ht="15.75">
      <c r="A48" s="45"/>
      <c r="B48" s="155"/>
      <c r="C48" s="153" t="s">
        <v>36</v>
      </c>
      <c r="D48" s="65" t="s">
        <v>16</v>
      </c>
      <c r="E48" s="41">
        <v>2500</v>
      </c>
      <c r="F48" s="40"/>
    </row>
    <row r="49" spans="1:6" ht="15.75">
      <c r="A49" s="45"/>
      <c r="B49" s="155"/>
      <c r="C49" s="153" t="s">
        <v>9</v>
      </c>
      <c r="D49" s="65" t="s">
        <v>16</v>
      </c>
      <c r="E49" s="41">
        <v>70000</v>
      </c>
      <c r="F49" s="40"/>
    </row>
    <row r="50" spans="1:6" ht="15.75">
      <c r="A50" s="45"/>
      <c r="B50" s="183"/>
      <c r="C50" s="153" t="s">
        <v>29</v>
      </c>
      <c r="D50" s="65" t="s">
        <v>16</v>
      </c>
      <c r="E50" s="41">
        <v>3000</v>
      </c>
      <c r="F50" s="40"/>
    </row>
    <row r="51" spans="1:6" ht="39">
      <c r="A51" s="45"/>
      <c r="B51" s="44"/>
      <c r="C51" s="43" t="s">
        <v>18</v>
      </c>
      <c r="D51" s="42" t="s">
        <v>12</v>
      </c>
      <c r="E51" s="41">
        <v>18000</v>
      </c>
      <c r="F51" s="40"/>
    </row>
    <row r="52" spans="1:6" ht="15.75">
      <c r="A52" s="39"/>
      <c r="B52" s="38"/>
      <c r="C52" s="37"/>
      <c r="D52" s="36" t="s">
        <v>19</v>
      </c>
      <c r="E52" s="35">
        <f>SUM(E44:E51)</f>
        <v>154000</v>
      </c>
      <c r="F52" s="34"/>
    </row>
    <row r="53" spans="1:6" ht="15.75">
      <c r="A53" s="51">
        <v>6</v>
      </c>
      <c r="B53" s="152" t="s">
        <v>37</v>
      </c>
      <c r="C53" s="47" t="s">
        <v>38</v>
      </c>
      <c r="D53" s="157" t="s">
        <v>16</v>
      </c>
      <c r="E53" s="41">
        <v>85000</v>
      </c>
      <c r="F53" s="40"/>
    </row>
    <row r="54" spans="1:6" ht="39">
      <c r="A54" s="45"/>
      <c r="B54" s="44"/>
      <c r="C54" s="43" t="s">
        <v>18</v>
      </c>
      <c r="D54" s="42" t="s">
        <v>12</v>
      </c>
      <c r="E54" s="41">
        <v>20000</v>
      </c>
      <c r="F54" s="40"/>
    </row>
    <row r="55" spans="1:6" ht="15.75">
      <c r="A55" s="39"/>
      <c r="B55" s="38"/>
      <c r="C55" s="37"/>
      <c r="D55" s="36" t="s">
        <v>19</v>
      </c>
      <c r="E55" s="35">
        <f>SUM(E53:E54)</f>
        <v>105000</v>
      </c>
      <c r="F55" s="34"/>
    </row>
    <row r="56" spans="1:6" ht="15.75">
      <c r="A56" s="51">
        <v>7</v>
      </c>
      <c r="B56" s="152" t="s">
        <v>39</v>
      </c>
      <c r="C56" s="47" t="s">
        <v>9</v>
      </c>
      <c r="D56" s="42" t="s">
        <v>16</v>
      </c>
      <c r="E56" s="41">
        <v>65000</v>
      </c>
      <c r="F56" s="40"/>
    </row>
    <row r="57" spans="1:6" ht="15.75">
      <c r="A57" s="51"/>
      <c r="B57" s="152"/>
      <c r="C57" s="47" t="s">
        <v>40</v>
      </c>
      <c r="D57" s="42" t="s">
        <v>10</v>
      </c>
      <c r="E57" s="41">
        <v>4000</v>
      </c>
      <c r="F57" s="40"/>
    </row>
    <row r="58" spans="1:6" ht="15.75">
      <c r="A58" s="45"/>
      <c r="B58" s="44"/>
      <c r="C58" s="47" t="s">
        <v>41</v>
      </c>
      <c r="D58" s="157" t="s">
        <v>16</v>
      </c>
      <c r="E58" s="41">
        <v>45000</v>
      </c>
      <c r="F58" s="40"/>
    </row>
    <row r="59" spans="1:6" ht="15.75">
      <c r="A59" s="45"/>
      <c r="B59" s="44"/>
      <c r="C59" s="47" t="s">
        <v>11</v>
      </c>
      <c r="D59" s="42" t="s">
        <v>12</v>
      </c>
      <c r="E59" s="41">
        <v>4000</v>
      </c>
      <c r="F59" s="40"/>
    </row>
    <row r="60" spans="1:6" ht="39">
      <c r="A60" s="45"/>
      <c r="B60" s="44"/>
      <c r="C60" s="43" t="s">
        <v>18</v>
      </c>
      <c r="D60" s="42" t="s">
        <v>12</v>
      </c>
      <c r="E60" s="41">
        <v>20000</v>
      </c>
      <c r="F60" s="40"/>
    </row>
    <row r="61" spans="1:6" ht="15.75">
      <c r="A61" s="39"/>
      <c r="B61" s="38"/>
      <c r="C61" s="37"/>
      <c r="D61" s="36" t="s">
        <v>19</v>
      </c>
      <c r="E61" s="35">
        <f>SUM(E56:E60)</f>
        <v>138000</v>
      </c>
      <c r="F61" s="34"/>
    </row>
    <row r="62" spans="1:6" ht="15.75">
      <c r="A62" s="51">
        <v>8</v>
      </c>
      <c r="B62" s="152" t="s">
        <v>42</v>
      </c>
      <c r="C62" s="47" t="s">
        <v>9</v>
      </c>
      <c r="D62" s="65" t="s">
        <v>16</v>
      </c>
      <c r="E62" s="41">
        <v>40000</v>
      </c>
      <c r="F62" s="40"/>
    </row>
    <row r="63" spans="1:6" ht="15.75">
      <c r="A63" s="45"/>
      <c r="B63" s="152"/>
      <c r="C63" s="47" t="s">
        <v>41</v>
      </c>
      <c r="D63" s="179" t="s">
        <v>16</v>
      </c>
      <c r="E63" s="41">
        <v>55000</v>
      </c>
      <c r="F63" s="40"/>
    </row>
    <row r="64" spans="1:6" ht="15.75">
      <c r="A64" s="45"/>
      <c r="B64" s="152"/>
      <c r="C64" s="47" t="s">
        <v>11</v>
      </c>
      <c r="D64" s="65" t="s">
        <v>12</v>
      </c>
      <c r="E64" s="41">
        <v>2000</v>
      </c>
      <c r="F64" s="40"/>
    </row>
    <row r="65" spans="1:6" ht="15.75">
      <c r="A65" s="45"/>
      <c r="B65" s="152"/>
      <c r="C65" s="47" t="s">
        <v>43</v>
      </c>
      <c r="D65" s="65" t="s">
        <v>12</v>
      </c>
      <c r="E65" s="41">
        <v>8000</v>
      </c>
      <c r="F65" s="40"/>
    </row>
    <row r="66" spans="1:6" ht="39">
      <c r="A66" s="45"/>
      <c r="B66" s="44"/>
      <c r="C66" s="43" t="s">
        <v>18</v>
      </c>
      <c r="D66" s="42" t="s">
        <v>12</v>
      </c>
      <c r="E66" s="41">
        <v>15000</v>
      </c>
      <c r="F66" s="40"/>
    </row>
    <row r="67" spans="1:6" ht="15.75">
      <c r="A67" s="39"/>
      <c r="B67" s="38"/>
      <c r="C67" s="37"/>
      <c r="D67" s="36" t="s">
        <v>19</v>
      </c>
      <c r="E67" s="35">
        <f>SUM(E62:E66)</f>
        <v>120000</v>
      </c>
      <c r="F67" s="34"/>
    </row>
    <row r="68" spans="1:6" ht="15.75">
      <c r="A68" s="51">
        <v>9</v>
      </c>
      <c r="B68" s="182" t="s">
        <v>44</v>
      </c>
      <c r="C68" s="47" t="s">
        <v>45</v>
      </c>
      <c r="D68" s="42" t="s">
        <v>16</v>
      </c>
      <c r="E68" s="41">
        <v>65000</v>
      </c>
      <c r="F68" s="40"/>
    </row>
    <row r="69" spans="1:6" ht="15.75">
      <c r="A69" s="45"/>
      <c r="B69" s="182"/>
      <c r="C69" s="47" t="s">
        <v>46</v>
      </c>
      <c r="D69" s="42" t="s">
        <v>12</v>
      </c>
      <c r="E69" s="41">
        <v>9500</v>
      </c>
      <c r="F69" s="40"/>
    </row>
    <row r="70" spans="1:6" ht="15.75">
      <c r="A70" s="45"/>
      <c r="B70" s="182"/>
      <c r="C70" s="47" t="s">
        <v>47</v>
      </c>
      <c r="D70" s="42" t="s">
        <v>12</v>
      </c>
      <c r="E70" s="41">
        <v>5000</v>
      </c>
      <c r="F70" s="40"/>
    </row>
    <row r="71" spans="1:6" ht="15.75">
      <c r="A71" s="51"/>
      <c r="B71" s="152"/>
      <c r="C71" s="47" t="s">
        <v>9</v>
      </c>
      <c r="D71" s="65" t="s">
        <v>16</v>
      </c>
      <c r="E71" s="41">
        <v>65000</v>
      </c>
      <c r="F71" s="40"/>
    </row>
    <row r="72" spans="1:6" ht="15.75">
      <c r="A72" s="45"/>
      <c r="B72" s="182"/>
      <c r="C72" s="47" t="s">
        <v>48</v>
      </c>
      <c r="D72" s="42" t="s">
        <v>10</v>
      </c>
      <c r="E72" s="41">
        <v>25000</v>
      </c>
      <c r="F72" s="40"/>
    </row>
    <row r="73" spans="1:6" ht="64.5">
      <c r="A73" s="45"/>
      <c r="B73" s="44"/>
      <c r="C73" s="43" t="s">
        <v>49</v>
      </c>
      <c r="D73" s="42" t="s">
        <v>12</v>
      </c>
      <c r="E73" s="41">
        <v>30000</v>
      </c>
      <c r="F73" s="40"/>
    </row>
    <row r="74" spans="1:6" ht="15.75">
      <c r="A74" s="39"/>
      <c r="B74" s="38"/>
      <c r="C74" s="37"/>
      <c r="D74" s="36" t="s">
        <v>19</v>
      </c>
      <c r="E74" s="35">
        <f>SUM(E68:E73)</f>
        <v>199500</v>
      </c>
      <c r="F74" s="34"/>
    </row>
    <row r="75" spans="1:6" ht="15.75">
      <c r="A75" s="51">
        <v>10</v>
      </c>
      <c r="B75" s="152" t="s">
        <v>50</v>
      </c>
      <c r="C75" s="47" t="s">
        <v>9</v>
      </c>
      <c r="D75" s="65" t="s">
        <v>16</v>
      </c>
      <c r="E75" s="41">
        <v>70000</v>
      </c>
      <c r="F75" s="40"/>
    </row>
    <row r="76" spans="1:6" ht="15.75">
      <c r="A76" s="45"/>
      <c r="B76" s="44"/>
      <c r="C76" s="47" t="s">
        <v>45</v>
      </c>
      <c r="D76" s="65" t="s">
        <v>16</v>
      </c>
      <c r="E76" s="41">
        <v>65000</v>
      </c>
      <c r="F76" s="40"/>
    </row>
    <row r="77" spans="1:6" ht="15.75">
      <c r="A77" s="45"/>
      <c r="B77" s="44"/>
      <c r="C77" s="47" t="s">
        <v>11</v>
      </c>
      <c r="D77" s="65" t="s">
        <v>12</v>
      </c>
      <c r="E77" s="41">
        <v>3000</v>
      </c>
      <c r="F77" s="40"/>
    </row>
    <row r="78" spans="1:6" ht="15.75">
      <c r="A78" s="45"/>
      <c r="B78" s="44"/>
      <c r="C78" s="47" t="s">
        <v>43</v>
      </c>
      <c r="D78" s="65" t="s">
        <v>51</v>
      </c>
      <c r="E78" s="41">
        <v>11000</v>
      </c>
      <c r="F78" s="40"/>
    </row>
    <row r="79" spans="1:6" ht="15.75">
      <c r="A79" s="45"/>
      <c r="B79" s="44"/>
      <c r="C79" s="47" t="s">
        <v>33</v>
      </c>
      <c r="D79" s="65" t="s">
        <v>16</v>
      </c>
      <c r="E79" s="41">
        <v>18000</v>
      </c>
      <c r="F79" s="40"/>
    </row>
    <row r="80" spans="1:6" ht="15.75">
      <c r="A80" s="45"/>
      <c r="B80" s="44"/>
      <c r="C80" s="47" t="s">
        <v>36</v>
      </c>
      <c r="D80" s="65" t="s">
        <v>16</v>
      </c>
      <c r="E80" s="41">
        <v>5000</v>
      </c>
      <c r="F80" s="40"/>
    </row>
    <row r="81" spans="1:6" ht="39">
      <c r="A81" s="45"/>
      <c r="B81" s="44"/>
      <c r="C81" s="43" t="s">
        <v>18</v>
      </c>
      <c r="D81" s="42" t="s">
        <v>12</v>
      </c>
      <c r="E81" s="41">
        <v>15000</v>
      </c>
      <c r="F81" s="40"/>
    </row>
    <row r="82" spans="1:6" ht="15.75">
      <c r="A82" s="39"/>
      <c r="B82" s="38"/>
      <c r="C82" s="37"/>
      <c r="D82" s="36" t="s">
        <v>19</v>
      </c>
      <c r="E82" s="35">
        <f>SUM(E75:E81)</f>
        <v>187000</v>
      </c>
      <c r="F82" s="34"/>
    </row>
    <row r="83" spans="1:6" ht="15.75">
      <c r="A83" s="51">
        <v>11</v>
      </c>
      <c r="B83" s="182" t="s">
        <v>52</v>
      </c>
      <c r="C83" s="47" t="s">
        <v>45</v>
      </c>
      <c r="D83" s="65" t="s">
        <v>16</v>
      </c>
      <c r="E83" s="41">
        <v>40000</v>
      </c>
      <c r="F83" s="40"/>
    </row>
    <row r="84" spans="1:6" ht="15.75">
      <c r="A84" s="45"/>
      <c r="B84" s="182"/>
      <c r="C84" s="47" t="s">
        <v>46</v>
      </c>
      <c r="D84" s="65" t="s">
        <v>12</v>
      </c>
      <c r="E84" s="41">
        <v>5000</v>
      </c>
      <c r="F84" s="40"/>
    </row>
    <row r="85" spans="1:6" ht="15.75">
      <c r="A85" s="45"/>
      <c r="B85" s="182"/>
      <c r="C85" s="47" t="s">
        <v>27</v>
      </c>
      <c r="D85" s="65" t="s">
        <v>51</v>
      </c>
      <c r="E85" s="41">
        <v>7000</v>
      </c>
      <c r="F85" s="40"/>
    </row>
    <row r="86" spans="1:6" ht="15.75">
      <c r="A86" s="45"/>
      <c r="B86" s="182"/>
      <c r="C86" s="47" t="s">
        <v>24</v>
      </c>
      <c r="D86" s="65" t="s">
        <v>16</v>
      </c>
      <c r="E86" s="41">
        <v>14000</v>
      </c>
      <c r="F86" s="40"/>
    </row>
    <row r="87" spans="1:6" ht="15.75">
      <c r="A87" s="45"/>
      <c r="B87" s="182"/>
      <c r="C87" s="47" t="s">
        <v>53</v>
      </c>
      <c r="D87" s="65" t="s">
        <v>12</v>
      </c>
      <c r="E87" s="41">
        <v>4500</v>
      </c>
      <c r="F87" s="40"/>
    </row>
    <row r="88" spans="1:6" ht="39">
      <c r="A88" s="45"/>
      <c r="B88" s="44"/>
      <c r="C88" s="43" t="s">
        <v>18</v>
      </c>
      <c r="D88" s="42" t="s">
        <v>12</v>
      </c>
      <c r="E88" s="41">
        <v>15000</v>
      </c>
      <c r="F88" s="40"/>
    </row>
    <row r="89" spans="1:6" ht="15.75">
      <c r="A89" s="39"/>
      <c r="B89" s="38"/>
      <c r="C89" s="37"/>
      <c r="D89" s="36" t="s">
        <v>19</v>
      </c>
      <c r="E89" s="35">
        <f>SUM(E83:E88)</f>
        <v>85500</v>
      </c>
      <c r="F89" s="34"/>
    </row>
    <row r="90" spans="1:6" ht="15.75">
      <c r="A90" s="57">
        <v>12</v>
      </c>
      <c r="B90" s="115" t="s">
        <v>54</v>
      </c>
      <c r="C90" s="47" t="s">
        <v>41</v>
      </c>
      <c r="D90" s="65" t="s">
        <v>16</v>
      </c>
      <c r="E90" s="41">
        <v>15000</v>
      </c>
      <c r="F90" s="53"/>
    </row>
    <row r="91" spans="1:6" ht="15.75">
      <c r="A91" s="45"/>
      <c r="B91" s="44"/>
      <c r="C91" s="47" t="s">
        <v>55</v>
      </c>
      <c r="D91" s="65" t="s">
        <v>16</v>
      </c>
      <c r="E91" s="41">
        <v>12000</v>
      </c>
      <c r="F91" s="40"/>
    </row>
    <row r="92" spans="1:6" ht="15.75">
      <c r="A92" s="45"/>
      <c r="B92" s="44"/>
      <c r="C92" s="47" t="s">
        <v>56</v>
      </c>
      <c r="D92" s="65" t="s">
        <v>16</v>
      </c>
      <c r="E92" s="41">
        <v>11000</v>
      </c>
      <c r="F92" s="40"/>
    </row>
    <row r="93" spans="1:6" ht="39">
      <c r="A93" s="45"/>
      <c r="B93" s="44"/>
      <c r="C93" s="43" t="s">
        <v>18</v>
      </c>
      <c r="D93" s="42" t="s">
        <v>12</v>
      </c>
      <c r="E93" s="41">
        <v>18000</v>
      </c>
      <c r="F93" s="40"/>
    </row>
    <row r="94" spans="1:6" ht="15.75">
      <c r="A94" s="39"/>
      <c r="B94" s="38"/>
      <c r="C94" s="37"/>
      <c r="D94" s="36" t="s">
        <v>19</v>
      </c>
      <c r="E94" s="35">
        <f>SUM(E90:E93)</f>
        <v>56000</v>
      </c>
      <c r="F94" s="34"/>
    </row>
    <row r="95" spans="1:6" ht="15.75">
      <c r="A95" s="57">
        <v>13</v>
      </c>
      <c r="B95" s="115" t="s">
        <v>57</v>
      </c>
      <c r="C95" s="47" t="s">
        <v>46</v>
      </c>
      <c r="D95" s="65" t="s">
        <v>12</v>
      </c>
      <c r="E95" s="114">
        <v>5000</v>
      </c>
      <c r="F95" s="40"/>
    </row>
    <row r="96" spans="1:6" ht="15.75">
      <c r="A96" s="45"/>
      <c r="B96" s="44"/>
      <c r="C96" s="47" t="s">
        <v>41</v>
      </c>
      <c r="D96" s="65" t="s">
        <v>12</v>
      </c>
      <c r="E96" s="114">
        <v>25000</v>
      </c>
      <c r="F96" s="40"/>
    </row>
    <row r="97" spans="1:6" ht="39">
      <c r="A97" s="45"/>
      <c r="B97" s="44"/>
      <c r="C97" s="43" t="s">
        <v>18</v>
      </c>
      <c r="D97" s="42" t="s">
        <v>12</v>
      </c>
      <c r="E97" s="41">
        <v>20000</v>
      </c>
      <c r="F97" s="40"/>
    </row>
    <row r="98" spans="1:6" ht="15.75">
      <c r="A98" s="39"/>
      <c r="B98" s="38"/>
      <c r="C98" s="37"/>
      <c r="D98" s="36" t="s">
        <v>19</v>
      </c>
      <c r="E98" s="35">
        <f>SUM(E95:E97)</f>
        <v>50000</v>
      </c>
      <c r="F98" s="34"/>
    </row>
    <row r="99" spans="1:6" ht="15.75">
      <c r="A99" s="57">
        <v>14</v>
      </c>
      <c r="B99" s="115" t="s">
        <v>58</v>
      </c>
      <c r="C99" s="47" t="s">
        <v>59</v>
      </c>
      <c r="D99" s="65" t="s">
        <v>12</v>
      </c>
      <c r="E99" s="133">
        <v>6000</v>
      </c>
      <c r="F99" s="40"/>
    </row>
    <row r="100" spans="1:6" ht="15.75">
      <c r="A100" s="45"/>
      <c r="B100" s="44"/>
      <c r="C100" s="47" t="s">
        <v>41</v>
      </c>
      <c r="D100" s="179" t="s">
        <v>16</v>
      </c>
      <c r="E100" s="133">
        <v>50000</v>
      </c>
      <c r="F100" s="40"/>
    </row>
    <row r="101" spans="1:6" ht="15.75">
      <c r="A101" s="45"/>
      <c r="B101" s="182"/>
      <c r="C101" s="47" t="s">
        <v>27</v>
      </c>
      <c r="D101" s="65" t="s">
        <v>16</v>
      </c>
      <c r="E101" s="41">
        <v>10000</v>
      </c>
      <c r="F101" s="40"/>
    </row>
    <row r="102" spans="1:6" ht="15.75">
      <c r="A102" s="45"/>
      <c r="B102" s="44"/>
      <c r="C102" s="47" t="s">
        <v>24</v>
      </c>
      <c r="D102" s="65" t="s">
        <v>16</v>
      </c>
      <c r="E102" s="133">
        <v>25000</v>
      </c>
      <c r="F102" s="40"/>
    </row>
    <row r="103" spans="1:6" ht="39">
      <c r="A103" s="45"/>
      <c r="B103" s="44"/>
      <c r="C103" s="43" t="s">
        <v>18</v>
      </c>
      <c r="D103" s="42" t="s">
        <v>12</v>
      </c>
      <c r="E103" s="41">
        <v>20000</v>
      </c>
      <c r="F103" s="40"/>
    </row>
    <row r="104" spans="1:6" ht="15.75">
      <c r="A104" s="39"/>
      <c r="B104" s="38"/>
      <c r="C104" s="37"/>
      <c r="D104" s="36" t="s">
        <v>19</v>
      </c>
      <c r="E104" s="35">
        <f>SUM(E99:E103)</f>
        <v>111000</v>
      </c>
      <c r="F104" s="34"/>
    </row>
    <row r="105" spans="1:6" ht="15.75">
      <c r="A105" s="57">
        <v>15</v>
      </c>
      <c r="B105" s="115" t="s">
        <v>60</v>
      </c>
      <c r="C105" s="55" t="s">
        <v>43</v>
      </c>
      <c r="D105" s="85" t="s">
        <v>51</v>
      </c>
      <c r="E105" s="130">
        <v>7000</v>
      </c>
      <c r="F105" s="53"/>
    </row>
    <row r="106" spans="1:6" ht="15.75">
      <c r="A106" s="45"/>
      <c r="B106" s="152"/>
      <c r="C106" s="154"/>
      <c r="D106" s="49"/>
      <c r="E106" s="181"/>
      <c r="F106" s="40"/>
    </row>
    <row r="107" spans="1:6" ht="15.75">
      <c r="A107" s="45"/>
      <c r="B107" s="152"/>
      <c r="C107" s="47" t="s">
        <v>11</v>
      </c>
      <c r="D107" s="65" t="s">
        <v>12</v>
      </c>
      <c r="E107" s="41">
        <v>3500</v>
      </c>
      <c r="F107" s="40"/>
    </row>
    <row r="108" spans="1:6" ht="15.75">
      <c r="A108" s="78"/>
      <c r="B108" s="180"/>
      <c r="C108" s="76" t="s">
        <v>41</v>
      </c>
      <c r="D108" s="75" t="s">
        <v>51</v>
      </c>
      <c r="E108" s="131">
        <v>20000</v>
      </c>
      <c r="F108" s="74"/>
    </row>
    <row r="109" spans="1:6" ht="15.75">
      <c r="A109" s="45"/>
      <c r="B109" s="152"/>
      <c r="C109" s="47" t="s">
        <v>33</v>
      </c>
      <c r="D109" s="65" t="s">
        <v>16</v>
      </c>
      <c r="E109" s="41">
        <v>15000</v>
      </c>
      <c r="F109" s="40"/>
    </row>
    <row r="110" spans="1:6" ht="39">
      <c r="A110" s="45"/>
      <c r="B110" s="44"/>
      <c r="C110" s="43" t="s">
        <v>18</v>
      </c>
      <c r="D110" s="42" t="s">
        <v>12</v>
      </c>
      <c r="E110" s="41">
        <v>11000</v>
      </c>
      <c r="F110" s="40"/>
    </row>
    <row r="111" spans="1:6" ht="15.75">
      <c r="A111" s="39"/>
      <c r="B111" s="38"/>
      <c r="C111" s="37"/>
      <c r="D111" s="36" t="s">
        <v>19</v>
      </c>
      <c r="E111" s="35">
        <f>E105+E107+E108+E109+E110</f>
        <v>56500</v>
      </c>
      <c r="F111" s="34"/>
    </row>
    <row r="112" spans="1:6" ht="15.75">
      <c r="A112" s="57">
        <v>16</v>
      </c>
      <c r="B112" s="115" t="s">
        <v>61</v>
      </c>
      <c r="C112" s="153" t="s">
        <v>62</v>
      </c>
      <c r="D112" s="65" t="s">
        <v>10</v>
      </c>
      <c r="E112" s="41">
        <v>5000</v>
      </c>
      <c r="F112" s="53"/>
    </row>
    <row r="113" spans="1:6" ht="15.75">
      <c r="A113" s="45"/>
      <c r="B113" s="152"/>
      <c r="C113" s="153" t="s">
        <v>11</v>
      </c>
      <c r="D113" s="65" t="s">
        <v>12</v>
      </c>
      <c r="E113" s="41">
        <v>4000</v>
      </c>
      <c r="F113" s="40"/>
    </row>
    <row r="114" spans="1:6" ht="15.75">
      <c r="A114" s="45"/>
      <c r="B114" s="152"/>
      <c r="C114" s="153" t="s">
        <v>9</v>
      </c>
      <c r="D114" s="179" t="s">
        <v>10</v>
      </c>
      <c r="E114" s="41">
        <v>65000</v>
      </c>
      <c r="F114" s="40"/>
    </row>
    <row r="115" spans="1:6" ht="15.75">
      <c r="A115" s="45"/>
      <c r="B115" s="152"/>
      <c r="C115" s="153" t="s">
        <v>41</v>
      </c>
      <c r="D115" s="179" t="s">
        <v>16</v>
      </c>
      <c r="E115" s="41">
        <v>40000</v>
      </c>
      <c r="F115" s="40"/>
    </row>
    <row r="116" spans="1:6" ht="15.75">
      <c r="A116" s="45"/>
      <c r="B116" s="152"/>
      <c r="C116" s="153" t="s">
        <v>63</v>
      </c>
      <c r="D116" s="65" t="s">
        <v>16</v>
      </c>
      <c r="E116" s="41">
        <v>20000</v>
      </c>
      <c r="F116" s="40"/>
    </row>
    <row r="117" spans="1:6" ht="39">
      <c r="A117" s="45"/>
      <c r="B117" s="44"/>
      <c r="C117" s="43" t="s">
        <v>18</v>
      </c>
      <c r="D117" s="42" t="s">
        <v>12</v>
      </c>
      <c r="E117" s="41">
        <v>15000</v>
      </c>
      <c r="F117" s="40"/>
    </row>
    <row r="118" spans="1:6" ht="15.75">
      <c r="A118" s="39"/>
      <c r="B118" s="38"/>
      <c r="C118" s="37"/>
      <c r="D118" s="36" t="s">
        <v>19</v>
      </c>
      <c r="E118" s="35">
        <f>SUM(E112:E117)</f>
        <v>149000</v>
      </c>
      <c r="F118" s="34"/>
    </row>
    <row r="119" spans="1:6" ht="15.75">
      <c r="A119" s="57">
        <v>17</v>
      </c>
      <c r="B119" s="115" t="s">
        <v>64</v>
      </c>
      <c r="C119" s="177" t="s">
        <v>11</v>
      </c>
      <c r="D119" s="178" t="s">
        <v>12</v>
      </c>
      <c r="E119" s="166">
        <v>3500</v>
      </c>
      <c r="F119" s="53"/>
    </row>
    <row r="120" spans="1:6" ht="15.75">
      <c r="A120" s="45"/>
      <c r="B120" s="44"/>
      <c r="C120" s="177"/>
      <c r="D120" s="135"/>
      <c r="E120" s="134"/>
      <c r="F120" s="40"/>
    </row>
    <row r="121" spans="1:6" ht="15.75">
      <c r="A121" s="45"/>
      <c r="B121" s="44"/>
      <c r="C121" s="47" t="s">
        <v>65</v>
      </c>
      <c r="D121" s="65" t="s">
        <v>16</v>
      </c>
      <c r="E121" s="41">
        <v>85000</v>
      </c>
      <c r="F121" s="40"/>
    </row>
    <row r="122" spans="1:6" ht="15.75">
      <c r="A122" s="45"/>
      <c r="B122" s="44"/>
      <c r="C122" s="47" t="s">
        <v>33</v>
      </c>
      <c r="D122" s="65" t="s">
        <v>16</v>
      </c>
      <c r="E122" s="41">
        <v>15000</v>
      </c>
      <c r="F122" s="40"/>
    </row>
    <row r="123" spans="1:6" ht="39">
      <c r="A123" s="45"/>
      <c r="B123" s="44"/>
      <c r="C123" s="43" t="s">
        <v>18</v>
      </c>
      <c r="D123" s="42" t="s">
        <v>12</v>
      </c>
      <c r="E123" s="41">
        <v>20000</v>
      </c>
      <c r="F123" s="40"/>
    </row>
    <row r="124" spans="1:6" ht="15.75">
      <c r="A124" s="39"/>
      <c r="B124" s="38"/>
      <c r="C124" s="37"/>
      <c r="D124" s="36" t="s">
        <v>19</v>
      </c>
      <c r="E124" s="35">
        <f>SUM(E119:E123)</f>
        <v>123500</v>
      </c>
      <c r="F124" s="34"/>
    </row>
    <row r="125" spans="1:6" ht="15.75">
      <c r="A125" s="57">
        <v>18</v>
      </c>
      <c r="B125" s="115" t="s">
        <v>66</v>
      </c>
      <c r="C125" s="55"/>
      <c r="D125" s="176"/>
      <c r="E125" s="130"/>
      <c r="F125" s="175" t="s">
        <v>167</v>
      </c>
    </row>
    <row r="126" spans="1:6" ht="15.75">
      <c r="A126" s="45"/>
      <c r="B126" s="155"/>
      <c r="C126" s="47"/>
      <c r="D126" s="42"/>
      <c r="E126" s="133"/>
      <c r="F126" s="174"/>
    </row>
    <row r="127" spans="1:6" ht="15.75">
      <c r="A127" s="45"/>
      <c r="B127" s="155"/>
      <c r="C127" s="47"/>
      <c r="D127" s="42"/>
      <c r="E127" s="133"/>
      <c r="F127" s="173"/>
    </row>
    <row r="128" spans="1:6" ht="15.75">
      <c r="A128" s="57">
        <v>19</v>
      </c>
      <c r="B128" s="115" t="s">
        <v>67</v>
      </c>
      <c r="C128" s="55" t="s">
        <v>7</v>
      </c>
      <c r="D128" s="171"/>
      <c r="E128" s="170"/>
      <c r="F128" s="172" t="s">
        <v>162</v>
      </c>
    </row>
    <row r="129" spans="1:6" ht="15.75">
      <c r="A129" s="57">
        <v>20</v>
      </c>
      <c r="B129" s="115" t="s">
        <v>68</v>
      </c>
      <c r="C129" s="55" t="s">
        <v>7</v>
      </c>
      <c r="D129" s="171"/>
      <c r="E129" s="170"/>
      <c r="F129" s="169" t="s">
        <v>166</v>
      </c>
    </row>
    <row r="130" spans="1:6" ht="15.75">
      <c r="A130" s="57">
        <v>21</v>
      </c>
      <c r="B130" s="115" t="s">
        <v>69</v>
      </c>
      <c r="C130" s="55" t="s">
        <v>7</v>
      </c>
      <c r="D130" s="168"/>
      <c r="E130" s="130"/>
      <c r="F130" s="153" t="s">
        <v>165</v>
      </c>
    </row>
    <row r="131" spans="1:6" ht="15.75">
      <c r="A131" s="45"/>
      <c r="B131" s="44"/>
      <c r="C131" s="153" t="s">
        <v>29</v>
      </c>
      <c r="D131" s="65" t="s">
        <v>10</v>
      </c>
      <c r="E131" s="41">
        <v>3000</v>
      </c>
      <c r="F131" s="40"/>
    </row>
    <row r="132" spans="1:6" ht="15.75">
      <c r="A132" s="39"/>
      <c r="B132" s="38"/>
      <c r="C132" s="37"/>
      <c r="D132" s="36" t="s">
        <v>19</v>
      </c>
      <c r="E132" s="35">
        <f>SUM(E131)</f>
        <v>3000</v>
      </c>
      <c r="F132" s="34"/>
    </row>
    <row r="133" spans="1:6" ht="15.75">
      <c r="A133" s="57">
        <v>22</v>
      </c>
      <c r="B133" s="115" t="s">
        <v>70</v>
      </c>
      <c r="C133" s="162" t="s">
        <v>71</v>
      </c>
      <c r="D133" s="167" t="s">
        <v>12</v>
      </c>
      <c r="E133" s="166">
        <v>10000</v>
      </c>
      <c r="F133" s="53"/>
    </row>
    <row r="134" spans="1:6" ht="15.75">
      <c r="A134" s="45"/>
      <c r="B134" s="152"/>
      <c r="C134" s="136"/>
      <c r="D134" s="165"/>
      <c r="E134" s="134"/>
      <c r="F134" s="40"/>
    </row>
    <row r="135" spans="1:6" ht="15.75">
      <c r="A135" s="45"/>
      <c r="B135" s="152"/>
      <c r="C135" s="47" t="s">
        <v>27</v>
      </c>
      <c r="D135" s="42" t="s">
        <v>51</v>
      </c>
      <c r="E135" s="41">
        <v>10000</v>
      </c>
      <c r="F135" s="40"/>
    </row>
    <row r="136" spans="1:6" ht="15.75">
      <c r="A136" s="39"/>
      <c r="B136" s="38"/>
      <c r="C136" s="37"/>
      <c r="D136" s="36" t="s">
        <v>19</v>
      </c>
      <c r="E136" s="35">
        <f>SUM(E133:E135)</f>
        <v>20000</v>
      </c>
      <c r="F136" s="34"/>
    </row>
    <row r="137" spans="1:6" ht="15.75">
      <c r="A137" s="57">
        <v>23</v>
      </c>
      <c r="B137" s="152" t="s">
        <v>72</v>
      </c>
      <c r="C137" s="47" t="s">
        <v>73</v>
      </c>
      <c r="D137" s="65" t="s">
        <v>12</v>
      </c>
      <c r="E137" s="41">
        <v>2000</v>
      </c>
      <c r="F137" s="53"/>
    </row>
    <row r="138" spans="1:6" ht="15.75">
      <c r="A138" s="45"/>
      <c r="B138" s="44"/>
      <c r="C138" s="47" t="s">
        <v>63</v>
      </c>
      <c r="D138" s="65" t="s">
        <v>16</v>
      </c>
      <c r="E138" s="41">
        <v>13000</v>
      </c>
      <c r="F138" s="40"/>
    </row>
    <row r="139" spans="1:6" ht="15.75">
      <c r="A139" s="45"/>
      <c r="B139" s="44"/>
      <c r="C139" s="47" t="s">
        <v>74</v>
      </c>
      <c r="D139" s="65" t="s">
        <v>12</v>
      </c>
      <c r="E139" s="41">
        <v>10000</v>
      </c>
      <c r="F139" s="40"/>
    </row>
    <row r="140" spans="1:6" ht="15.75">
      <c r="A140" s="45"/>
      <c r="B140" s="44"/>
      <c r="C140" s="47" t="s">
        <v>75</v>
      </c>
      <c r="D140" s="65" t="s">
        <v>16</v>
      </c>
      <c r="E140" s="41">
        <v>35000</v>
      </c>
      <c r="F140" s="40"/>
    </row>
    <row r="141" spans="1:6" ht="39">
      <c r="A141" s="45"/>
      <c r="B141" s="44"/>
      <c r="C141" s="43" t="s">
        <v>18</v>
      </c>
      <c r="D141" s="42" t="s">
        <v>12</v>
      </c>
      <c r="E141" s="41">
        <v>10000</v>
      </c>
      <c r="F141" s="40"/>
    </row>
    <row r="142" spans="1:6" ht="15.75">
      <c r="A142" s="39"/>
      <c r="B142" s="38"/>
      <c r="C142" s="37"/>
      <c r="D142" s="36" t="s">
        <v>19</v>
      </c>
      <c r="E142" s="35">
        <f>SUM(E137:E141)</f>
        <v>70000</v>
      </c>
      <c r="F142" s="34"/>
    </row>
    <row r="143" spans="1:6" ht="15.75">
      <c r="A143" s="57">
        <v>24</v>
      </c>
      <c r="B143" s="82" t="s">
        <v>76</v>
      </c>
      <c r="C143" s="47" t="s">
        <v>77</v>
      </c>
      <c r="D143" s="65" t="s">
        <v>16</v>
      </c>
      <c r="E143" s="41">
        <v>130000</v>
      </c>
      <c r="F143" s="164"/>
    </row>
    <row r="144" spans="1:6" ht="15.75">
      <c r="A144" s="45"/>
      <c r="B144" s="163"/>
      <c r="C144" s="47" t="s">
        <v>41</v>
      </c>
      <c r="D144" s="65" t="s">
        <v>51</v>
      </c>
      <c r="E144" s="41">
        <v>65000</v>
      </c>
      <c r="F144" s="162" t="s">
        <v>164</v>
      </c>
    </row>
    <row r="145" spans="1:6" ht="15.75">
      <c r="A145" s="45"/>
      <c r="B145" s="163"/>
      <c r="C145" s="153" t="s">
        <v>78</v>
      </c>
      <c r="D145" s="65" t="s">
        <v>16</v>
      </c>
      <c r="E145" s="41">
        <v>20000</v>
      </c>
      <c r="F145" s="162"/>
    </row>
    <row r="146" spans="1:6" ht="15.75">
      <c r="A146" s="45"/>
      <c r="B146" s="163"/>
      <c r="C146" s="153" t="s">
        <v>29</v>
      </c>
      <c r="D146" s="65" t="s">
        <v>16</v>
      </c>
      <c r="E146" s="114">
        <v>3000</v>
      </c>
      <c r="F146" s="162"/>
    </row>
    <row r="147" spans="1:6" ht="15.75">
      <c r="A147" s="45"/>
      <c r="B147" s="163"/>
      <c r="C147" s="47" t="s">
        <v>33</v>
      </c>
      <c r="D147" s="65" t="s">
        <v>16</v>
      </c>
      <c r="E147" s="41">
        <v>20000</v>
      </c>
      <c r="F147" s="162"/>
    </row>
    <row r="148" spans="1:6" ht="39">
      <c r="A148" s="45"/>
      <c r="B148" s="44"/>
      <c r="C148" s="43" t="s">
        <v>18</v>
      </c>
      <c r="D148" s="42" t="s">
        <v>12</v>
      </c>
      <c r="E148" s="41">
        <v>20000</v>
      </c>
      <c r="F148" s="40"/>
    </row>
    <row r="149" spans="1:6" ht="15.75">
      <c r="A149" s="39"/>
      <c r="B149" s="38"/>
      <c r="C149" s="37"/>
      <c r="D149" s="36" t="s">
        <v>19</v>
      </c>
      <c r="E149" s="35">
        <f>SUM(E143:E148)</f>
        <v>258000</v>
      </c>
      <c r="F149" s="34"/>
    </row>
    <row r="150" spans="1:6" ht="15.75">
      <c r="A150" s="51">
        <v>25</v>
      </c>
      <c r="B150" s="82" t="s">
        <v>79</v>
      </c>
      <c r="C150" s="118" t="s">
        <v>11</v>
      </c>
      <c r="D150" s="117" t="s">
        <v>12</v>
      </c>
      <c r="E150" s="161">
        <v>6000</v>
      </c>
      <c r="F150" s="156"/>
    </row>
    <row r="151" spans="1:6" ht="38.25">
      <c r="A151" s="45"/>
      <c r="B151" s="44"/>
      <c r="C151" s="43" t="s">
        <v>18</v>
      </c>
      <c r="D151" s="42" t="s">
        <v>12</v>
      </c>
      <c r="E151" s="41">
        <v>5000</v>
      </c>
      <c r="F151" s="160"/>
    </row>
    <row r="152" spans="1:6" ht="15.75">
      <c r="A152" s="39"/>
      <c r="B152" s="38"/>
      <c r="C152" s="37"/>
      <c r="D152" s="36" t="s">
        <v>19</v>
      </c>
      <c r="E152" s="35">
        <f>SUM(E150:E151)</f>
        <v>11000</v>
      </c>
      <c r="F152" s="34"/>
    </row>
    <row r="153" spans="1:6" ht="15.75">
      <c r="A153" s="57">
        <v>26</v>
      </c>
      <c r="B153" s="115" t="s">
        <v>80</v>
      </c>
      <c r="C153" s="118" t="s">
        <v>27</v>
      </c>
      <c r="D153" s="65" t="s">
        <v>51</v>
      </c>
      <c r="E153" s="41">
        <v>6000</v>
      </c>
      <c r="F153" s="53"/>
    </row>
    <row r="154" spans="1:6" ht="39">
      <c r="A154" s="45"/>
      <c r="B154" s="44"/>
      <c r="C154" s="43" t="s">
        <v>18</v>
      </c>
      <c r="D154" s="42" t="s">
        <v>12</v>
      </c>
      <c r="E154" s="41">
        <v>15000</v>
      </c>
      <c r="F154" s="40"/>
    </row>
    <row r="155" spans="1:6" ht="15.75">
      <c r="A155" s="39"/>
      <c r="B155" s="38"/>
      <c r="C155" s="37"/>
      <c r="D155" s="36" t="s">
        <v>19</v>
      </c>
      <c r="E155" s="35">
        <f>SUM(E153:E154)</f>
        <v>21000</v>
      </c>
      <c r="F155" s="34"/>
    </row>
    <row r="156" spans="1:6" ht="15.75">
      <c r="A156" s="57">
        <v>27</v>
      </c>
      <c r="B156" s="115" t="s">
        <v>81</v>
      </c>
      <c r="C156" s="43" t="s">
        <v>82</v>
      </c>
      <c r="D156" s="65" t="s">
        <v>16</v>
      </c>
      <c r="E156" s="114">
        <v>80000</v>
      </c>
      <c r="F156" s="53"/>
    </row>
    <row r="157" spans="1:6" ht="26.25">
      <c r="A157" s="51"/>
      <c r="B157" s="152"/>
      <c r="C157" s="43" t="s">
        <v>83</v>
      </c>
      <c r="D157" s="65" t="s">
        <v>10</v>
      </c>
      <c r="E157" s="114">
        <v>6000</v>
      </c>
      <c r="F157" s="40"/>
    </row>
    <row r="158" spans="1:6" ht="15.75">
      <c r="A158" s="51"/>
      <c r="B158" s="152"/>
      <c r="C158" s="118" t="s">
        <v>9</v>
      </c>
      <c r="D158" s="65" t="s">
        <v>16</v>
      </c>
      <c r="E158" s="41">
        <v>65000</v>
      </c>
      <c r="F158" s="40"/>
    </row>
    <row r="159" spans="1:6" ht="39">
      <c r="A159" s="45"/>
      <c r="B159" s="44"/>
      <c r="C159" s="43" t="s">
        <v>18</v>
      </c>
      <c r="D159" s="42" t="s">
        <v>12</v>
      </c>
      <c r="E159" s="41">
        <v>20000</v>
      </c>
      <c r="F159" s="40"/>
    </row>
    <row r="160" spans="1:6" ht="15.75">
      <c r="A160" s="39"/>
      <c r="B160" s="38"/>
      <c r="C160" s="37"/>
      <c r="D160" s="36" t="s">
        <v>19</v>
      </c>
      <c r="E160" s="35">
        <f>SUM(E156:E159)</f>
        <v>171000</v>
      </c>
      <c r="F160" s="34"/>
    </row>
    <row r="161" spans="1:6" ht="15.75">
      <c r="A161" s="57">
        <v>28</v>
      </c>
      <c r="B161" s="152" t="s">
        <v>84</v>
      </c>
      <c r="C161" s="43" t="s">
        <v>85</v>
      </c>
      <c r="D161" s="42" t="s">
        <v>12</v>
      </c>
      <c r="E161" s="41">
        <v>45000</v>
      </c>
      <c r="F161" s="159"/>
    </row>
    <row r="162" spans="1:6" ht="15.75">
      <c r="A162" s="39"/>
      <c r="B162" s="38"/>
      <c r="C162" s="37"/>
      <c r="D162" s="36" t="s">
        <v>19</v>
      </c>
      <c r="E162" s="35">
        <f>SUM(E161)</f>
        <v>45000</v>
      </c>
      <c r="F162" s="34"/>
    </row>
    <row r="163" spans="1:6" ht="15.75">
      <c r="A163" s="57">
        <v>29</v>
      </c>
      <c r="B163" s="128" t="s">
        <v>86</v>
      </c>
      <c r="C163" s="55" t="s">
        <v>33</v>
      </c>
      <c r="D163" s="85" t="s">
        <v>16</v>
      </c>
      <c r="E163" s="130">
        <v>12000</v>
      </c>
      <c r="F163" s="53"/>
    </row>
    <row r="164" spans="1:6" ht="15.75">
      <c r="A164" s="51"/>
      <c r="B164" s="158"/>
      <c r="C164" s="47" t="s">
        <v>27</v>
      </c>
      <c r="D164" s="65" t="s">
        <v>12</v>
      </c>
      <c r="E164" s="41">
        <v>12000</v>
      </c>
      <c r="F164" s="40"/>
    </row>
    <row r="165" spans="1:6" ht="15.75">
      <c r="A165" s="45"/>
      <c r="B165" s="44"/>
      <c r="C165" s="47" t="s">
        <v>23</v>
      </c>
      <c r="D165" s="157" t="s">
        <v>16</v>
      </c>
      <c r="E165" s="41">
        <v>90000</v>
      </c>
      <c r="F165" s="40"/>
    </row>
    <row r="166" spans="1:6" ht="15.75">
      <c r="A166" s="45"/>
      <c r="B166" s="59"/>
      <c r="C166" s="47" t="s">
        <v>87</v>
      </c>
      <c r="D166" s="65" t="s">
        <v>51</v>
      </c>
      <c r="E166" s="41">
        <v>8000</v>
      </c>
      <c r="F166" s="40"/>
    </row>
    <row r="167" spans="1:6" ht="39">
      <c r="A167" s="45"/>
      <c r="B167" s="44"/>
      <c r="C167" s="43" t="s">
        <v>18</v>
      </c>
      <c r="D167" s="42" t="s">
        <v>12</v>
      </c>
      <c r="E167" s="41">
        <v>15000</v>
      </c>
      <c r="F167" s="40"/>
    </row>
    <row r="168" spans="1:6" ht="15.75">
      <c r="A168" s="39"/>
      <c r="B168" s="38"/>
      <c r="C168" s="37"/>
      <c r="D168" s="36" t="s">
        <v>19</v>
      </c>
      <c r="E168" s="35">
        <f>SUM(E163:E167)</f>
        <v>137000</v>
      </c>
      <c r="F168" s="34"/>
    </row>
    <row r="169" spans="1:6">
      <c r="A169" s="45"/>
      <c r="B169" s="113"/>
      <c r="C169" s="156"/>
      <c r="D169" s="45"/>
      <c r="E169" s="155"/>
      <c r="F169" s="144"/>
    </row>
    <row r="170" spans="1:6" ht="15.75">
      <c r="A170" s="45"/>
      <c r="B170" s="113"/>
      <c r="C170" s="156"/>
      <c r="D170" s="45"/>
      <c r="E170" s="155"/>
      <c r="F170" s="40"/>
    </row>
    <row r="171" spans="1:6" ht="15.75">
      <c r="A171" s="45"/>
      <c r="B171" s="113"/>
      <c r="C171" s="47"/>
      <c r="D171" s="65"/>
      <c r="E171" s="41"/>
      <c r="F171" s="116"/>
    </row>
    <row r="172" spans="1:6" ht="15.75">
      <c r="A172" s="57">
        <v>30</v>
      </c>
      <c r="B172" s="128" t="s">
        <v>88</v>
      </c>
      <c r="C172" s="47" t="s">
        <v>89</v>
      </c>
      <c r="D172" s="65" t="s">
        <v>16</v>
      </c>
      <c r="E172" s="114">
        <v>15000</v>
      </c>
      <c r="F172" s="40"/>
    </row>
    <row r="173" spans="1:6" ht="39">
      <c r="A173" s="45"/>
      <c r="B173" s="44"/>
      <c r="C173" s="43" t="s">
        <v>18</v>
      </c>
      <c r="D173" s="42" t="s">
        <v>12</v>
      </c>
      <c r="E173" s="41">
        <v>20000</v>
      </c>
      <c r="F173" s="40"/>
    </row>
    <row r="174" spans="1:6" ht="15.75">
      <c r="A174" s="39"/>
      <c r="B174" s="38"/>
      <c r="C174" s="37"/>
      <c r="D174" s="36" t="s">
        <v>19</v>
      </c>
      <c r="E174" s="35">
        <f>SUM(E172:E173)</f>
        <v>35000</v>
      </c>
      <c r="F174" s="34"/>
    </row>
    <row r="175" spans="1:6" ht="15.75">
      <c r="A175" s="57">
        <v>31</v>
      </c>
      <c r="B175" s="115" t="s">
        <v>90</v>
      </c>
      <c r="C175" s="153" t="s">
        <v>11</v>
      </c>
      <c r="D175" s="65" t="s">
        <v>12</v>
      </c>
      <c r="E175" s="41">
        <v>5000</v>
      </c>
      <c r="F175" s="40"/>
    </row>
    <row r="176" spans="1:6" ht="15.75">
      <c r="A176" s="45"/>
      <c r="B176" s="44"/>
      <c r="C176" s="153" t="s">
        <v>41</v>
      </c>
      <c r="D176" s="65" t="s">
        <v>16</v>
      </c>
      <c r="E176" s="41">
        <v>35000</v>
      </c>
      <c r="F176" s="40"/>
    </row>
    <row r="177" spans="1:6" ht="15.75">
      <c r="A177" s="45"/>
      <c r="B177" s="44"/>
      <c r="C177" s="154" t="s">
        <v>9</v>
      </c>
      <c r="D177" s="65" t="s">
        <v>16</v>
      </c>
      <c r="E177" s="41">
        <v>50000</v>
      </c>
      <c r="F177" s="40"/>
    </row>
    <row r="178" spans="1:6" ht="15.75">
      <c r="A178" s="45"/>
      <c r="B178" s="44"/>
      <c r="C178" s="153" t="s">
        <v>27</v>
      </c>
      <c r="D178" s="65" t="s">
        <v>51</v>
      </c>
      <c r="E178" s="41">
        <v>6000</v>
      </c>
      <c r="F178" s="40"/>
    </row>
    <row r="179" spans="1:6" ht="15.75">
      <c r="A179" s="45"/>
      <c r="B179" s="44"/>
      <c r="C179" s="153" t="s">
        <v>33</v>
      </c>
      <c r="D179" s="65" t="s">
        <v>16</v>
      </c>
      <c r="E179" s="41">
        <v>10000</v>
      </c>
      <c r="F179" s="40"/>
    </row>
    <row r="180" spans="1:6" ht="15.75">
      <c r="A180" s="45"/>
      <c r="B180" s="44"/>
      <c r="C180" s="153" t="s">
        <v>91</v>
      </c>
      <c r="D180" s="65" t="s">
        <v>10</v>
      </c>
      <c r="E180" s="41">
        <v>6000</v>
      </c>
      <c r="F180" s="40"/>
    </row>
    <row r="181" spans="1:6" ht="39">
      <c r="A181" s="45"/>
      <c r="B181" s="44"/>
      <c r="C181" s="43" t="s">
        <v>18</v>
      </c>
      <c r="D181" s="42" t="s">
        <v>12</v>
      </c>
      <c r="E181" s="41">
        <v>10000</v>
      </c>
      <c r="F181" s="40"/>
    </row>
    <row r="182" spans="1:6" ht="15.75">
      <c r="A182" s="39"/>
      <c r="B182" s="38"/>
      <c r="C182" s="37"/>
      <c r="D182" s="36" t="s">
        <v>19</v>
      </c>
      <c r="E182" s="35">
        <f>E175+E176+E177+E178+E179+E180+E181</f>
        <v>122000</v>
      </c>
      <c r="F182" s="34"/>
    </row>
    <row r="183" spans="1:6" ht="15.75">
      <c r="A183" s="57">
        <v>32</v>
      </c>
      <c r="B183" s="115" t="s">
        <v>92</v>
      </c>
      <c r="C183" s="26" t="s">
        <v>63</v>
      </c>
      <c r="D183" s="65" t="s">
        <v>93</v>
      </c>
      <c r="E183" s="41">
        <v>14000</v>
      </c>
      <c r="F183" s="53"/>
    </row>
    <row r="184" spans="1:6" ht="15.75">
      <c r="A184" s="45"/>
      <c r="B184" s="152"/>
      <c r="C184" s="26" t="s">
        <v>91</v>
      </c>
      <c r="D184" s="65" t="s">
        <v>10</v>
      </c>
      <c r="E184" s="41">
        <v>8000</v>
      </c>
      <c r="F184" s="40"/>
    </row>
    <row r="185" spans="1:6" ht="39">
      <c r="A185" s="45"/>
      <c r="B185" s="44"/>
      <c r="C185" s="43" t="s">
        <v>18</v>
      </c>
      <c r="D185" s="42" t="s">
        <v>12</v>
      </c>
      <c r="E185" s="41">
        <v>15000</v>
      </c>
      <c r="F185" s="40"/>
    </row>
    <row r="186" spans="1:6" ht="15.75">
      <c r="A186" s="39"/>
      <c r="B186" s="38"/>
      <c r="C186" s="37"/>
      <c r="D186" s="36" t="s">
        <v>19</v>
      </c>
      <c r="E186" s="35">
        <f>SUM(E183:E185)</f>
        <v>37000</v>
      </c>
      <c r="F186" s="34"/>
    </row>
    <row r="187" spans="1:6" ht="15.75">
      <c r="A187" s="57">
        <v>33</v>
      </c>
      <c r="B187" s="115" t="s">
        <v>94</v>
      </c>
      <c r="C187" s="47" t="s">
        <v>27</v>
      </c>
      <c r="D187" s="65" t="s">
        <v>10</v>
      </c>
      <c r="E187" s="41">
        <v>15000</v>
      </c>
      <c r="F187" s="53"/>
    </row>
    <row r="188" spans="1:6" ht="15.75">
      <c r="A188" s="78"/>
      <c r="B188" s="123"/>
      <c r="C188" s="76" t="s">
        <v>41</v>
      </c>
      <c r="D188" s="75" t="s">
        <v>10</v>
      </c>
      <c r="E188" s="131">
        <v>70000</v>
      </c>
      <c r="F188" s="74"/>
    </row>
    <row r="189" spans="1:6" ht="15.75">
      <c r="A189" s="45"/>
      <c r="B189" s="44"/>
      <c r="C189" s="47" t="s">
        <v>33</v>
      </c>
      <c r="D189" s="65" t="s">
        <v>16</v>
      </c>
      <c r="E189" s="41">
        <v>20000</v>
      </c>
      <c r="F189" s="40"/>
    </row>
    <row r="190" spans="1:6" ht="39">
      <c r="A190" s="45"/>
      <c r="B190" s="44"/>
      <c r="C190" s="43" t="s">
        <v>18</v>
      </c>
      <c r="D190" s="42" t="s">
        <v>12</v>
      </c>
      <c r="E190" s="41">
        <v>20000</v>
      </c>
      <c r="F190" s="40"/>
    </row>
    <row r="191" spans="1:6" ht="15.75">
      <c r="A191" s="39"/>
      <c r="B191" s="38"/>
      <c r="C191" s="37"/>
      <c r="D191" s="151" t="s">
        <v>19</v>
      </c>
      <c r="E191" s="150">
        <f>SUM(E187:E190)</f>
        <v>125000</v>
      </c>
      <c r="F191" s="34"/>
    </row>
    <row r="192" spans="1:6" ht="15.75">
      <c r="A192" s="149"/>
      <c r="B192" s="113"/>
      <c r="C192" s="148"/>
      <c r="D192" s="49"/>
      <c r="E192" s="147"/>
      <c r="F192" s="146"/>
    </row>
    <row r="193" spans="1:6" ht="15.75">
      <c r="A193" s="57">
        <v>34</v>
      </c>
      <c r="B193" s="128" t="s">
        <v>95</v>
      </c>
      <c r="C193" s="47" t="s">
        <v>41</v>
      </c>
      <c r="D193" s="65" t="s">
        <v>10</v>
      </c>
      <c r="E193" s="145">
        <v>85000</v>
      </c>
      <c r="F193" s="144"/>
    </row>
    <row r="194" spans="1:6" ht="39">
      <c r="A194" s="45"/>
      <c r="B194" s="44"/>
      <c r="C194" s="43" t="s">
        <v>18</v>
      </c>
      <c r="D194" s="42" t="s">
        <v>12</v>
      </c>
      <c r="E194" s="41">
        <v>20000</v>
      </c>
      <c r="F194" s="40"/>
    </row>
    <row r="195" spans="1:6" ht="15.75">
      <c r="A195" s="39"/>
      <c r="B195" s="38"/>
      <c r="C195" s="37"/>
      <c r="D195" s="36" t="s">
        <v>19</v>
      </c>
      <c r="E195" s="35">
        <f>SUM(E193:E194)</f>
        <v>105000</v>
      </c>
      <c r="F195" s="34"/>
    </row>
    <row r="196" spans="1:6" ht="15.75">
      <c r="A196" s="57">
        <v>35</v>
      </c>
      <c r="B196" s="115" t="s">
        <v>96</v>
      </c>
      <c r="C196" s="55" t="s">
        <v>7</v>
      </c>
      <c r="D196" s="143"/>
      <c r="E196" s="130"/>
      <c r="F196" s="142" t="s">
        <v>163</v>
      </c>
    </row>
    <row r="197" spans="1:6" ht="15.75">
      <c r="A197" s="39"/>
      <c r="B197" s="38"/>
      <c r="C197" s="37"/>
      <c r="D197" s="36"/>
      <c r="E197" s="35"/>
      <c r="F197" s="34"/>
    </row>
    <row r="198" spans="1:6" ht="15.75">
      <c r="A198" s="57">
        <v>36</v>
      </c>
      <c r="B198" s="115" t="s">
        <v>97</v>
      </c>
      <c r="C198" s="55" t="s">
        <v>7</v>
      </c>
      <c r="D198" s="141"/>
      <c r="E198" s="126"/>
      <c r="F198" s="140" t="s">
        <v>162</v>
      </c>
    </row>
    <row r="199" spans="1:6" ht="15.75">
      <c r="A199" s="39"/>
      <c r="B199" s="38"/>
      <c r="C199" s="37"/>
      <c r="D199" s="36"/>
      <c r="E199" s="35"/>
      <c r="F199" s="34"/>
    </row>
    <row r="200" spans="1:6" ht="15.75">
      <c r="A200" s="57">
        <v>37</v>
      </c>
      <c r="B200" s="115" t="s">
        <v>98</v>
      </c>
      <c r="C200" s="127" t="s">
        <v>41</v>
      </c>
      <c r="D200" s="85" t="s">
        <v>16</v>
      </c>
      <c r="E200" s="130">
        <v>30000</v>
      </c>
      <c r="F200" s="140"/>
    </row>
    <row r="201" spans="1:6" ht="15.75">
      <c r="A201" s="45"/>
      <c r="B201" s="44"/>
      <c r="C201" s="26" t="s">
        <v>99</v>
      </c>
      <c r="D201" s="65" t="s">
        <v>12</v>
      </c>
      <c r="E201" s="133">
        <v>4000</v>
      </c>
      <c r="F201" s="116"/>
    </row>
    <row r="202" spans="1:6" ht="15.75">
      <c r="A202" s="45"/>
      <c r="B202" s="44"/>
      <c r="C202" s="26" t="s">
        <v>100</v>
      </c>
      <c r="D202" s="65" t="s">
        <v>10</v>
      </c>
      <c r="E202" s="133">
        <v>70000</v>
      </c>
      <c r="F202" s="116"/>
    </row>
    <row r="203" spans="1:6" ht="15.75">
      <c r="A203" s="45"/>
      <c r="B203" s="44"/>
      <c r="C203" s="26" t="s">
        <v>101</v>
      </c>
      <c r="D203" s="65" t="s">
        <v>16</v>
      </c>
      <c r="E203" s="133">
        <v>15000</v>
      </c>
      <c r="F203" s="116"/>
    </row>
    <row r="204" spans="1:6" ht="39">
      <c r="A204" s="45"/>
      <c r="B204" s="44"/>
      <c r="C204" s="43" t="s">
        <v>18</v>
      </c>
      <c r="D204" s="42" t="s">
        <v>12</v>
      </c>
      <c r="E204" s="41">
        <v>20000</v>
      </c>
      <c r="F204" s="40"/>
    </row>
    <row r="205" spans="1:6" ht="15.75">
      <c r="A205" s="39"/>
      <c r="B205" s="38"/>
      <c r="C205" s="37"/>
      <c r="D205" s="36" t="s">
        <v>19</v>
      </c>
      <c r="E205" s="35">
        <f>SUM(E200:E204)</f>
        <v>139000</v>
      </c>
      <c r="F205" s="34"/>
    </row>
    <row r="206" spans="1:6" ht="39">
      <c r="A206" s="57">
        <v>38</v>
      </c>
      <c r="B206" s="115" t="s">
        <v>102</v>
      </c>
      <c r="C206" s="43" t="s">
        <v>18</v>
      </c>
      <c r="D206" s="42" t="s">
        <v>12</v>
      </c>
      <c r="E206" s="41">
        <v>20000</v>
      </c>
      <c r="F206" s="53"/>
    </row>
    <row r="207" spans="1:6" ht="15.75">
      <c r="A207" s="39"/>
      <c r="B207" s="38"/>
      <c r="C207" s="37"/>
      <c r="D207" s="36" t="s">
        <v>19</v>
      </c>
      <c r="E207" s="35">
        <f>SUM(E206:E206)</f>
        <v>20000</v>
      </c>
      <c r="F207" s="34"/>
    </row>
    <row r="208" spans="1:6" ht="26.25">
      <c r="A208" s="57">
        <v>39</v>
      </c>
      <c r="B208" s="115" t="s">
        <v>103</v>
      </c>
      <c r="C208" s="43" t="s">
        <v>104</v>
      </c>
      <c r="D208" s="42" t="s">
        <v>10</v>
      </c>
      <c r="E208" s="41">
        <v>160000</v>
      </c>
      <c r="F208" s="53"/>
    </row>
    <row r="209" spans="1:6" ht="15.75">
      <c r="A209" s="45"/>
      <c r="B209" s="44"/>
      <c r="C209" s="43" t="s">
        <v>9</v>
      </c>
      <c r="D209" s="42" t="s">
        <v>16</v>
      </c>
      <c r="E209" s="41">
        <v>150000</v>
      </c>
      <c r="F209" s="40"/>
    </row>
    <row r="210" spans="1:6" ht="15.75">
      <c r="A210" s="45"/>
      <c r="B210" s="44"/>
      <c r="C210" s="47" t="s">
        <v>99</v>
      </c>
      <c r="D210" s="42" t="s">
        <v>10</v>
      </c>
      <c r="E210" s="41">
        <v>25000</v>
      </c>
      <c r="F210" s="40"/>
    </row>
    <row r="211" spans="1:6" ht="15.75">
      <c r="A211" s="45"/>
      <c r="B211" s="44"/>
      <c r="C211" s="47" t="s">
        <v>33</v>
      </c>
      <c r="D211" s="42" t="s">
        <v>16</v>
      </c>
      <c r="E211" s="41">
        <v>40000</v>
      </c>
      <c r="F211" s="40"/>
    </row>
    <row r="212" spans="1:6" ht="39">
      <c r="A212" s="45"/>
      <c r="B212" s="44"/>
      <c r="C212" s="43" t="s">
        <v>18</v>
      </c>
      <c r="D212" s="42" t="s">
        <v>12</v>
      </c>
      <c r="E212" s="41">
        <v>25000</v>
      </c>
      <c r="F212" s="40"/>
    </row>
    <row r="213" spans="1:6" ht="15.75">
      <c r="A213" s="39"/>
      <c r="B213" s="38"/>
      <c r="C213" s="37"/>
      <c r="D213" s="36" t="s">
        <v>19</v>
      </c>
      <c r="E213" s="35">
        <f>SUM(E208:E212)</f>
        <v>400000</v>
      </c>
      <c r="F213" s="34"/>
    </row>
    <row r="214" spans="1:6" ht="15.75">
      <c r="A214" s="57">
        <v>40</v>
      </c>
      <c r="B214" s="115" t="s">
        <v>105</v>
      </c>
      <c r="C214" s="139" t="s">
        <v>46</v>
      </c>
      <c r="D214" s="138" t="s">
        <v>12</v>
      </c>
      <c r="E214" s="137">
        <v>3000</v>
      </c>
      <c r="F214" s="53"/>
    </row>
    <row r="215" spans="1:6" ht="15.75">
      <c r="A215" s="45"/>
      <c r="B215" s="44"/>
      <c r="C215" s="136"/>
      <c r="D215" s="135"/>
      <c r="E215" s="134"/>
      <c r="F215" s="40"/>
    </row>
    <row r="216" spans="1:6" ht="15.75">
      <c r="A216" s="45"/>
      <c r="B216" s="44"/>
      <c r="C216" s="26" t="s">
        <v>41</v>
      </c>
      <c r="D216" s="65" t="s">
        <v>16</v>
      </c>
      <c r="E216" s="133">
        <v>40000</v>
      </c>
      <c r="F216" s="40"/>
    </row>
    <row r="217" spans="1:6" ht="15.75">
      <c r="A217" s="45"/>
      <c r="B217" s="44"/>
      <c r="C217" s="47" t="s">
        <v>33</v>
      </c>
      <c r="D217" s="65" t="s">
        <v>16</v>
      </c>
      <c r="E217" s="41">
        <v>12000</v>
      </c>
      <c r="F217" s="40"/>
    </row>
    <row r="218" spans="1:6" ht="39">
      <c r="A218" s="45"/>
      <c r="B218" s="44"/>
      <c r="C218" s="43" t="s">
        <v>18</v>
      </c>
      <c r="D218" s="42" t="s">
        <v>12</v>
      </c>
      <c r="E218" s="41">
        <v>15000</v>
      </c>
      <c r="F218" s="40"/>
    </row>
    <row r="219" spans="1:6" ht="15.75">
      <c r="A219" s="39"/>
      <c r="B219" s="38"/>
      <c r="C219" s="37"/>
      <c r="D219" s="36" t="s">
        <v>19</v>
      </c>
      <c r="E219" s="35">
        <f>SUM(E214:E218)</f>
        <v>70000</v>
      </c>
      <c r="F219" s="34"/>
    </row>
    <row r="220" spans="1:6" ht="15.75">
      <c r="A220" s="57">
        <v>41</v>
      </c>
      <c r="B220" s="115" t="s">
        <v>106</v>
      </c>
      <c r="C220" s="47" t="s">
        <v>41</v>
      </c>
      <c r="D220" s="42" t="s">
        <v>16</v>
      </c>
      <c r="E220" s="133">
        <v>100000</v>
      </c>
      <c r="F220" s="53"/>
    </row>
    <row r="221" spans="1:6" ht="15.75">
      <c r="A221" s="45"/>
      <c r="B221" s="44"/>
      <c r="C221" s="47" t="s">
        <v>11</v>
      </c>
      <c r="D221" s="42" t="s">
        <v>12</v>
      </c>
      <c r="E221" s="133">
        <v>7000</v>
      </c>
      <c r="F221" s="116"/>
    </row>
    <row r="222" spans="1:6" ht="15.75">
      <c r="A222" s="45"/>
      <c r="B222" s="44"/>
      <c r="C222" s="47" t="s">
        <v>27</v>
      </c>
      <c r="D222" s="42" t="s">
        <v>51</v>
      </c>
      <c r="E222" s="133">
        <v>8000</v>
      </c>
      <c r="F222" s="116"/>
    </row>
    <row r="223" spans="1:6" ht="15.75">
      <c r="A223" s="45"/>
      <c r="B223" s="44"/>
      <c r="C223" s="47" t="s">
        <v>33</v>
      </c>
      <c r="D223" s="42" t="s">
        <v>16</v>
      </c>
      <c r="E223" s="133">
        <v>15000</v>
      </c>
      <c r="F223" s="116"/>
    </row>
    <row r="224" spans="1:6" ht="39">
      <c r="A224" s="45"/>
      <c r="B224" s="44"/>
      <c r="C224" s="43" t="s">
        <v>18</v>
      </c>
      <c r="D224" s="42" t="s">
        <v>12</v>
      </c>
      <c r="E224" s="41">
        <v>20000</v>
      </c>
      <c r="F224" s="40"/>
    </row>
    <row r="225" spans="1:6" ht="15.75">
      <c r="A225" s="39"/>
      <c r="B225" s="38"/>
      <c r="C225" s="37"/>
      <c r="D225" s="36" t="s">
        <v>19</v>
      </c>
      <c r="E225" s="35">
        <f>SUM(E220:E224)</f>
        <v>150000</v>
      </c>
      <c r="F225" s="34"/>
    </row>
    <row r="226" spans="1:6" ht="15.75">
      <c r="A226" s="57">
        <v>42</v>
      </c>
      <c r="B226" s="57" t="s">
        <v>107</v>
      </c>
      <c r="C226" s="47" t="s">
        <v>41</v>
      </c>
      <c r="D226" s="65" t="s">
        <v>16</v>
      </c>
      <c r="E226" s="41">
        <v>45000</v>
      </c>
      <c r="F226" s="40"/>
    </row>
    <row r="227" spans="1:6" ht="15.75">
      <c r="A227" s="45"/>
      <c r="B227" s="129"/>
      <c r="C227" s="47" t="s">
        <v>11</v>
      </c>
      <c r="D227" s="65" t="s">
        <v>12</v>
      </c>
      <c r="E227" s="41">
        <v>4000</v>
      </c>
      <c r="F227" s="40"/>
    </row>
    <row r="228" spans="1:6" ht="15.75">
      <c r="A228" s="45"/>
      <c r="B228" s="129"/>
      <c r="C228" s="47" t="s">
        <v>27</v>
      </c>
      <c r="D228" s="65" t="s">
        <v>51</v>
      </c>
      <c r="E228" s="41">
        <v>14000</v>
      </c>
      <c r="F228" s="40"/>
    </row>
    <row r="229" spans="1:6" ht="15.75">
      <c r="A229" s="78"/>
      <c r="B229" s="132"/>
      <c r="C229" s="76" t="s">
        <v>33</v>
      </c>
      <c r="D229" s="75" t="s">
        <v>16</v>
      </c>
      <c r="E229" s="131">
        <v>13000</v>
      </c>
      <c r="F229" s="74"/>
    </row>
    <row r="230" spans="1:6" ht="15.75">
      <c r="A230" s="39"/>
      <c r="B230" s="38"/>
      <c r="C230" s="37"/>
      <c r="D230" s="36" t="s">
        <v>19</v>
      </c>
      <c r="E230" s="35">
        <f>SUM(E226:E229)</f>
        <v>76000</v>
      </c>
      <c r="F230" s="34"/>
    </row>
    <row r="231" spans="1:6" ht="15.75">
      <c r="A231" s="57">
        <v>43</v>
      </c>
      <c r="B231" s="57" t="s">
        <v>108</v>
      </c>
      <c r="C231" s="47" t="s">
        <v>41</v>
      </c>
      <c r="D231" s="85" t="s">
        <v>16</v>
      </c>
      <c r="E231" s="130">
        <v>45000</v>
      </c>
      <c r="F231" s="53"/>
    </row>
    <row r="232" spans="1:6" ht="15.75">
      <c r="A232" s="45"/>
      <c r="B232" s="129"/>
      <c r="C232" s="47" t="s">
        <v>109</v>
      </c>
      <c r="D232" s="65" t="s">
        <v>12</v>
      </c>
      <c r="E232" s="41">
        <v>4500</v>
      </c>
      <c r="F232" s="40"/>
    </row>
    <row r="233" spans="1:6" ht="15.75">
      <c r="A233" s="45"/>
      <c r="B233" s="129"/>
      <c r="C233" s="47" t="s">
        <v>11</v>
      </c>
      <c r="D233" s="65" t="s">
        <v>12</v>
      </c>
      <c r="E233" s="41">
        <v>6000</v>
      </c>
      <c r="F233" s="40"/>
    </row>
    <row r="234" spans="1:6" ht="15.75">
      <c r="A234" s="45"/>
      <c r="B234" s="129"/>
      <c r="C234" s="47" t="s">
        <v>27</v>
      </c>
      <c r="D234" s="65" t="s">
        <v>51</v>
      </c>
      <c r="E234" s="41">
        <v>14000</v>
      </c>
      <c r="F234" s="40"/>
    </row>
    <row r="235" spans="1:6" ht="15.75">
      <c r="A235" s="45"/>
      <c r="B235" s="129"/>
      <c r="C235" s="47" t="s">
        <v>110</v>
      </c>
      <c r="D235" s="65" t="s">
        <v>16</v>
      </c>
      <c r="E235" s="41">
        <v>5000</v>
      </c>
      <c r="F235" s="40"/>
    </row>
    <row r="236" spans="1:6" ht="15.75">
      <c r="A236" s="39"/>
      <c r="B236" s="38"/>
      <c r="C236" s="37"/>
      <c r="D236" s="36" t="s">
        <v>19</v>
      </c>
      <c r="E236" s="35">
        <f>SUM(E231:E235)</f>
        <v>74500</v>
      </c>
      <c r="F236" s="34"/>
    </row>
    <row r="237" spans="1:6" ht="15.75">
      <c r="A237" s="57">
        <v>44</v>
      </c>
      <c r="B237" s="57" t="s">
        <v>111</v>
      </c>
      <c r="C237" s="47" t="s">
        <v>41</v>
      </c>
      <c r="D237" s="85" t="s">
        <v>16</v>
      </c>
      <c r="E237" s="126">
        <v>70000</v>
      </c>
      <c r="F237" s="53"/>
    </row>
    <row r="238" spans="1:6" ht="15.75">
      <c r="A238" s="45"/>
      <c r="B238" s="129"/>
      <c r="C238" s="47" t="s">
        <v>11</v>
      </c>
      <c r="D238" s="65" t="s">
        <v>12</v>
      </c>
      <c r="E238" s="41">
        <v>6000</v>
      </c>
      <c r="F238" s="40"/>
    </row>
    <row r="239" spans="1:6" ht="15.75">
      <c r="A239" s="45"/>
      <c r="B239" s="129"/>
      <c r="C239" s="47" t="s">
        <v>56</v>
      </c>
      <c r="D239" s="65" t="s">
        <v>10</v>
      </c>
      <c r="E239" s="41">
        <v>25000</v>
      </c>
      <c r="F239" s="40"/>
    </row>
    <row r="240" spans="1:6" ht="15.75">
      <c r="A240" s="45"/>
      <c r="B240" s="129"/>
      <c r="C240" s="47" t="s">
        <v>33</v>
      </c>
      <c r="D240" s="65" t="s">
        <v>16</v>
      </c>
      <c r="E240" s="41">
        <v>15000</v>
      </c>
      <c r="F240" s="40"/>
    </row>
    <row r="241" spans="1:6" ht="39">
      <c r="A241" s="45"/>
      <c r="B241" s="44"/>
      <c r="C241" s="43" t="s">
        <v>18</v>
      </c>
      <c r="D241" s="42" t="s">
        <v>12</v>
      </c>
      <c r="E241" s="41">
        <v>20000</v>
      </c>
      <c r="F241" s="40"/>
    </row>
    <row r="242" spans="1:6" ht="15.75">
      <c r="A242" s="39"/>
      <c r="B242" s="38"/>
      <c r="C242" s="37"/>
      <c r="D242" s="36" t="s">
        <v>19</v>
      </c>
      <c r="E242" s="35">
        <f>SUM(E237:E241)</f>
        <v>136000</v>
      </c>
      <c r="F242" s="34"/>
    </row>
    <row r="243" spans="1:6" ht="15.75">
      <c r="A243" s="57">
        <v>45</v>
      </c>
      <c r="B243" s="57" t="s">
        <v>112</v>
      </c>
      <c r="C243" s="47" t="s">
        <v>9</v>
      </c>
      <c r="D243" s="42" t="s">
        <v>16</v>
      </c>
      <c r="E243" s="41">
        <v>50000</v>
      </c>
      <c r="F243" s="40"/>
    </row>
    <row r="244" spans="1:6" ht="15.75">
      <c r="A244" s="45"/>
      <c r="B244" s="129"/>
      <c r="C244" s="47" t="s">
        <v>11</v>
      </c>
      <c r="D244" s="42" t="s">
        <v>12</v>
      </c>
      <c r="E244" s="41">
        <v>10000</v>
      </c>
      <c r="F244" s="40"/>
    </row>
    <row r="245" spans="1:6" ht="15.75">
      <c r="A245" s="45"/>
      <c r="B245" s="129"/>
      <c r="C245" s="47" t="s">
        <v>41</v>
      </c>
      <c r="D245" s="42" t="s">
        <v>16</v>
      </c>
      <c r="E245" s="41">
        <v>70000</v>
      </c>
      <c r="F245" s="40"/>
    </row>
    <row r="246" spans="1:6" ht="15.75">
      <c r="A246" s="45"/>
      <c r="B246" s="129"/>
      <c r="C246" s="47" t="s">
        <v>27</v>
      </c>
      <c r="D246" s="42" t="s">
        <v>12</v>
      </c>
      <c r="E246" s="41">
        <v>12000</v>
      </c>
      <c r="F246" s="40"/>
    </row>
    <row r="247" spans="1:6" ht="15.75">
      <c r="A247" s="45"/>
      <c r="B247" s="129"/>
      <c r="C247" s="47" t="s">
        <v>33</v>
      </c>
      <c r="D247" s="42" t="s">
        <v>16</v>
      </c>
      <c r="E247" s="41">
        <v>14000</v>
      </c>
      <c r="F247" s="40"/>
    </row>
    <row r="248" spans="1:6" ht="15.75">
      <c r="A248" s="45"/>
      <c r="B248" s="129"/>
      <c r="C248" s="47" t="s">
        <v>113</v>
      </c>
      <c r="D248" s="42" t="s">
        <v>16</v>
      </c>
      <c r="E248" s="41">
        <v>30000</v>
      </c>
      <c r="F248" s="40"/>
    </row>
    <row r="249" spans="1:6" ht="26.25">
      <c r="A249" s="45"/>
      <c r="B249" s="129"/>
      <c r="C249" s="43" t="s">
        <v>114</v>
      </c>
      <c r="D249" s="42" t="s">
        <v>16</v>
      </c>
      <c r="E249" s="41">
        <v>13000</v>
      </c>
      <c r="F249" s="40"/>
    </row>
    <row r="250" spans="1:6" ht="15.75">
      <c r="A250" s="45"/>
      <c r="B250" s="129"/>
      <c r="C250" s="47" t="s">
        <v>115</v>
      </c>
      <c r="D250" s="42" t="s">
        <v>12</v>
      </c>
      <c r="E250" s="41">
        <v>4000</v>
      </c>
      <c r="F250" s="40"/>
    </row>
    <row r="251" spans="1:6" ht="39">
      <c r="A251" s="45"/>
      <c r="B251" s="44"/>
      <c r="C251" s="43" t="s">
        <v>18</v>
      </c>
      <c r="D251" s="42" t="s">
        <v>12</v>
      </c>
      <c r="E251" s="41">
        <v>20000</v>
      </c>
      <c r="F251" s="40"/>
    </row>
    <row r="252" spans="1:6" ht="15.75">
      <c r="A252" s="39"/>
      <c r="B252" s="38"/>
      <c r="C252" s="37"/>
      <c r="D252" s="36" t="s">
        <v>19</v>
      </c>
      <c r="E252" s="35">
        <f>SUM(E243:E251)</f>
        <v>223000</v>
      </c>
      <c r="F252" s="34"/>
    </row>
    <row r="253" spans="1:6" ht="15.75">
      <c r="A253" s="57">
        <v>46</v>
      </c>
      <c r="B253" s="128" t="s">
        <v>116</v>
      </c>
      <c r="C253" s="127" t="s">
        <v>9</v>
      </c>
      <c r="D253" s="85" t="s">
        <v>16</v>
      </c>
      <c r="E253" s="126">
        <v>55000</v>
      </c>
      <c r="F253" s="53"/>
    </row>
    <row r="254" spans="1:6" ht="15.75">
      <c r="A254" s="45"/>
      <c r="B254" s="59"/>
      <c r="C254" s="47" t="s">
        <v>41</v>
      </c>
      <c r="D254" s="65" t="s">
        <v>16</v>
      </c>
      <c r="E254" s="41">
        <v>55000</v>
      </c>
      <c r="F254" s="40"/>
    </row>
    <row r="255" spans="1:6" ht="15.75">
      <c r="A255" s="45"/>
      <c r="B255" s="59"/>
      <c r="C255" s="47" t="s">
        <v>21</v>
      </c>
      <c r="D255" s="65" t="s">
        <v>12</v>
      </c>
      <c r="E255" s="41">
        <v>6000</v>
      </c>
      <c r="F255" s="40"/>
    </row>
    <row r="256" spans="1:6" ht="15.75">
      <c r="A256" s="45"/>
      <c r="B256" s="59"/>
      <c r="C256" s="47" t="s">
        <v>27</v>
      </c>
      <c r="D256" s="65" t="s">
        <v>51</v>
      </c>
      <c r="E256" s="41">
        <v>11000</v>
      </c>
      <c r="F256" s="40"/>
    </row>
    <row r="257" spans="1:6" ht="15.75">
      <c r="A257" s="45"/>
      <c r="B257" s="59"/>
      <c r="C257" s="47" t="s">
        <v>33</v>
      </c>
      <c r="D257" s="65" t="s">
        <v>16</v>
      </c>
      <c r="E257" s="41">
        <v>12000</v>
      </c>
      <c r="F257" s="40"/>
    </row>
    <row r="258" spans="1:6" ht="39">
      <c r="A258" s="45"/>
      <c r="B258" s="44"/>
      <c r="C258" s="43" t="s">
        <v>18</v>
      </c>
      <c r="D258" s="42" t="s">
        <v>12</v>
      </c>
      <c r="E258" s="41">
        <v>15000</v>
      </c>
      <c r="F258" s="40"/>
    </row>
    <row r="259" spans="1:6" ht="15.75">
      <c r="A259" s="39"/>
      <c r="B259" s="38"/>
      <c r="C259" s="37"/>
      <c r="D259" s="36" t="s">
        <v>19</v>
      </c>
      <c r="E259" s="35">
        <f>SUM(E253:E258)</f>
        <v>154000</v>
      </c>
      <c r="F259" s="34"/>
    </row>
    <row r="260" spans="1:6" ht="15.75">
      <c r="A260" s="57">
        <v>47</v>
      </c>
      <c r="B260" s="115" t="s">
        <v>117</v>
      </c>
      <c r="C260" s="31" t="s">
        <v>27</v>
      </c>
      <c r="D260" s="125" t="s">
        <v>51</v>
      </c>
      <c r="E260" s="84">
        <v>7000</v>
      </c>
      <c r="F260" s="53"/>
    </row>
    <row r="261" spans="1:6" ht="15.75">
      <c r="A261" s="45"/>
      <c r="B261" s="44"/>
      <c r="C261" s="124" t="s">
        <v>118</v>
      </c>
      <c r="D261" s="117" t="s">
        <v>16</v>
      </c>
      <c r="E261" s="114">
        <v>15000</v>
      </c>
      <c r="F261" s="116"/>
    </row>
    <row r="262" spans="1:6" ht="15.75">
      <c r="A262" s="45"/>
      <c r="B262" s="44"/>
      <c r="C262" s="26" t="s">
        <v>9</v>
      </c>
      <c r="D262" s="65" t="s">
        <v>10</v>
      </c>
      <c r="E262" s="114">
        <v>80000</v>
      </c>
      <c r="F262" s="116"/>
    </row>
    <row r="263" spans="1:6" ht="15.75">
      <c r="A263" s="78"/>
      <c r="B263" s="123"/>
      <c r="C263" s="122" t="s">
        <v>21</v>
      </c>
      <c r="D263" s="121" t="s">
        <v>12</v>
      </c>
      <c r="E263" s="120">
        <v>12000</v>
      </c>
      <c r="F263" s="119"/>
    </row>
    <row r="264" spans="1:6" ht="15.75">
      <c r="A264" s="45"/>
      <c r="B264" s="44"/>
      <c r="C264" s="118" t="s">
        <v>109</v>
      </c>
      <c r="D264" s="117" t="s">
        <v>12</v>
      </c>
      <c r="E264" s="114">
        <v>5000</v>
      </c>
      <c r="F264" s="116"/>
    </row>
    <row r="265" spans="1:6" ht="39">
      <c r="A265" s="45"/>
      <c r="B265" s="44"/>
      <c r="C265" s="43" t="s">
        <v>18</v>
      </c>
      <c r="D265" s="42" t="s">
        <v>16</v>
      </c>
      <c r="E265" s="41">
        <v>32000</v>
      </c>
      <c r="F265" s="40"/>
    </row>
    <row r="266" spans="1:6" ht="15.75">
      <c r="A266" s="39"/>
      <c r="B266" s="38"/>
      <c r="C266" s="37"/>
      <c r="D266" s="36" t="s">
        <v>19</v>
      </c>
      <c r="E266" s="35">
        <f>E260+E261+E262+E263+E264+E265</f>
        <v>151000</v>
      </c>
      <c r="F266" s="34"/>
    </row>
    <row r="267" spans="1:6" ht="15.75">
      <c r="A267" s="57">
        <v>48</v>
      </c>
      <c r="B267" s="115" t="s">
        <v>119</v>
      </c>
      <c r="C267" s="47" t="s">
        <v>27</v>
      </c>
      <c r="D267" s="65" t="s">
        <v>51</v>
      </c>
      <c r="E267" s="114">
        <v>12000</v>
      </c>
      <c r="F267" s="52"/>
    </row>
    <row r="268" spans="1:6" ht="15.75">
      <c r="A268" s="45"/>
      <c r="B268" s="113"/>
      <c r="C268" s="47" t="s">
        <v>120</v>
      </c>
      <c r="D268" s="65" t="s">
        <v>16</v>
      </c>
      <c r="E268" s="114">
        <v>20000</v>
      </c>
      <c r="F268" s="49"/>
    </row>
    <row r="269" spans="1:6" ht="38.25">
      <c r="A269" s="78"/>
      <c r="B269" s="195"/>
      <c r="C269" s="196" t="s">
        <v>18</v>
      </c>
      <c r="D269" s="197" t="s">
        <v>12</v>
      </c>
      <c r="E269" s="131">
        <v>10000</v>
      </c>
      <c r="F269" s="198"/>
    </row>
    <row r="270" spans="1:6" ht="15.75">
      <c r="A270" s="39"/>
      <c r="B270" s="38"/>
      <c r="C270" s="37"/>
      <c r="D270" s="36" t="s">
        <v>19</v>
      </c>
      <c r="E270" s="35">
        <f>SUM(E267:E269)</f>
        <v>42000</v>
      </c>
      <c r="F270" s="34"/>
    </row>
    <row r="271" spans="1:6">
      <c r="A271" s="112" t="s">
        <v>121</v>
      </c>
      <c r="B271" s="111" t="s">
        <v>122</v>
      </c>
      <c r="C271" s="110"/>
      <c r="D271" s="109"/>
      <c r="E271" s="108">
        <f>E26+E33+E43+E52+E55+E61+E67+E74+E82+E89+E94+E98+E104+E111+E118+E124+E132+E136+E142+E149+E152+E155+E160+E162+E168+E174+E182+E186+E191+E195+E205+E207+E213+E219+E225+E230+E236+E242+E252+E259+E266+E270</f>
        <v>4916000</v>
      </c>
      <c r="F271" s="107"/>
    </row>
    <row r="272" spans="1:6" ht="18.75">
      <c r="A272" s="106"/>
      <c r="B272" s="105"/>
      <c r="C272" s="104"/>
      <c r="D272" s="103"/>
      <c r="E272" s="102"/>
      <c r="F272" s="101"/>
    </row>
    <row r="273" spans="1:6" ht="18.75">
      <c r="A273" s="99"/>
      <c r="B273" s="98"/>
      <c r="C273" s="97"/>
      <c r="D273" s="95"/>
      <c r="E273" s="100"/>
      <c r="F273" s="95"/>
    </row>
    <row r="274" spans="1:6" ht="18">
      <c r="A274" s="99"/>
      <c r="B274" s="98"/>
      <c r="C274" s="97"/>
      <c r="D274" s="95"/>
      <c r="E274" s="96"/>
      <c r="F274" s="95"/>
    </row>
    <row r="275" spans="1:6">
      <c r="A275" s="94" t="s">
        <v>161</v>
      </c>
      <c r="B275" s="93"/>
      <c r="C275" s="93"/>
      <c r="D275" s="93"/>
      <c r="E275" s="93"/>
      <c r="F275" s="93"/>
    </row>
    <row r="276" spans="1:6" ht="25.5">
      <c r="A276" s="92" t="s">
        <v>0</v>
      </c>
      <c r="B276" s="90" t="s">
        <v>1</v>
      </c>
      <c r="C276" s="90" t="s">
        <v>2</v>
      </c>
      <c r="D276" s="90" t="s">
        <v>123</v>
      </c>
      <c r="E276" s="91" t="s">
        <v>4</v>
      </c>
      <c r="F276" s="90" t="s">
        <v>160</v>
      </c>
    </row>
    <row r="277" spans="1:6">
      <c r="A277" s="72">
        <v>1</v>
      </c>
      <c r="B277" s="89">
        <v>2</v>
      </c>
      <c r="C277" s="89">
        <v>3</v>
      </c>
      <c r="D277" s="89">
        <v>4</v>
      </c>
      <c r="E277" s="89">
        <v>5</v>
      </c>
      <c r="F277" s="89">
        <v>6</v>
      </c>
    </row>
    <row r="278" spans="1:6" ht="15.75">
      <c r="A278" s="88" t="s">
        <v>124</v>
      </c>
      <c r="B278" s="87"/>
      <c r="C278" s="87"/>
      <c r="D278" s="87"/>
      <c r="E278" s="87"/>
      <c r="F278" s="86"/>
    </row>
    <row r="279" spans="1:6" ht="15.75">
      <c r="A279" s="57">
        <v>1</v>
      </c>
      <c r="B279" s="82" t="s">
        <v>125</v>
      </c>
      <c r="C279" s="55" t="s">
        <v>9</v>
      </c>
      <c r="D279" s="85" t="s">
        <v>10</v>
      </c>
      <c r="E279" s="84">
        <v>80000</v>
      </c>
      <c r="F279" s="83"/>
    </row>
    <row r="280" spans="1:6" ht="15.75">
      <c r="A280" s="45"/>
      <c r="B280" s="44"/>
      <c r="C280" s="47" t="s">
        <v>41</v>
      </c>
      <c r="D280" s="65" t="s">
        <v>16</v>
      </c>
      <c r="E280" s="41">
        <v>65000</v>
      </c>
      <c r="F280" s="40"/>
    </row>
    <row r="281" spans="1:6" ht="15.75">
      <c r="A281" s="45"/>
      <c r="B281" s="44"/>
      <c r="C281" s="47" t="s">
        <v>21</v>
      </c>
      <c r="D281" s="65" t="s">
        <v>12</v>
      </c>
      <c r="E281" s="41">
        <v>9000</v>
      </c>
      <c r="F281" s="40"/>
    </row>
    <row r="282" spans="1:6" ht="15.75">
      <c r="A282" s="45"/>
      <c r="B282" s="44"/>
      <c r="C282" s="47" t="s">
        <v>27</v>
      </c>
      <c r="D282" s="65" t="s">
        <v>10</v>
      </c>
      <c r="E282" s="41">
        <v>10000</v>
      </c>
      <c r="F282" s="40"/>
    </row>
    <row r="283" spans="1:6" ht="39">
      <c r="A283" s="45"/>
      <c r="B283" s="44"/>
      <c r="C283" s="43" t="s">
        <v>18</v>
      </c>
      <c r="D283" s="42" t="s">
        <v>12</v>
      </c>
      <c r="E283" s="41">
        <v>20000</v>
      </c>
      <c r="F283" s="40"/>
    </row>
    <row r="284" spans="1:6" ht="15.75">
      <c r="A284" s="39"/>
      <c r="B284" s="38"/>
      <c r="C284" s="37"/>
      <c r="D284" s="36" t="s">
        <v>19</v>
      </c>
      <c r="E284" s="35">
        <f>SUM(E279:E283)</f>
        <v>184000</v>
      </c>
      <c r="F284" s="34"/>
    </row>
    <row r="285" spans="1:6" ht="15.75">
      <c r="A285" s="57">
        <v>2</v>
      </c>
      <c r="B285" s="81" t="s">
        <v>126</v>
      </c>
      <c r="C285" s="47" t="s">
        <v>41</v>
      </c>
      <c r="D285" s="65" t="s">
        <v>16</v>
      </c>
      <c r="E285" s="80">
        <v>25000</v>
      </c>
      <c r="F285" s="53"/>
    </row>
    <row r="286" spans="1:6" ht="15.75">
      <c r="A286" s="51"/>
      <c r="B286" s="81"/>
      <c r="C286" s="47" t="s">
        <v>127</v>
      </c>
      <c r="D286" s="65" t="s">
        <v>16</v>
      </c>
      <c r="E286" s="80">
        <v>50000</v>
      </c>
      <c r="F286" s="40"/>
    </row>
    <row r="287" spans="1:6" ht="15.75">
      <c r="A287" s="51"/>
      <c r="B287" s="81"/>
      <c r="C287" s="47" t="s">
        <v>128</v>
      </c>
      <c r="D287" s="65" t="s">
        <v>10</v>
      </c>
      <c r="E287" s="80">
        <v>15000</v>
      </c>
      <c r="F287" s="40"/>
    </row>
    <row r="288" spans="1:6" ht="39">
      <c r="A288" s="45"/>
      <c r="B288" s="44"/>
      <c r="C288" s="43" t="s">
        <v>18</v>
      </c>
      <c r="D288" s="42" t="s">
        <v>12</v>
      </c>
      <c r="E288" s="41">
        <v>20000</v>
      </c>
      <c r="F288" s="40"/>
    </row>
    <row r="289" spans="1:6" ht="15.75">
      <c r="A289" s="39"/>
      <c r="B289" s="38"/>
      <c r="C289" s="37"/>
      <c r="D289" s="36" t="s">
        <v>19</v>
      </c>
      <c r="E289" s="35">
        <f>SUM(E285:E288)</f>
        <v>110000</v>
      </c>
      <c r="F289" s="34"/>
    </row>
    <row r="290" spans="1:6" ht="39.75">
      <c r="A290" s="57">
        <v>3</v>
      </c>
      <c r="B290" s="82" t="s">
        <v>129</v>
      </c>
      <c r="C290" s="43" t="s">
        <v>18</v>
      </c>
      <c r="D290" s="42" t="s">
        <v>12</v>
      </c>
      <c r="E290" s="41">
        <v>20000</v>
      </c>
      <c r="F290" s="62"/>
    </row>
    <row r="291" spans="1:6" ht="15.75">
      <c r="A291" s="39"/>
      <c r="B291" s="38"/>
      <c r="C291" s="37"/>
      <c r="D291" s="36" t="s">
        <v>19</v>
      </c>
      <c r="E291" s="35">
        <f>SUM(E290)</f>
        <v>20000</v>
      </c>
      <c r="F291" s="34"/>
    </row>
    <row r="292" spans="1:6" ht="39.75">
      <c r="A292" s="57">
        <v>4</v>
      </c>
      <c r="B292" s="82" t="s">
        <v>130</v>
      </c>
      <c r="C292" s="43" t="s">
        <v>18</v>
      </c>
      <c r="D292" s="42" t="s">
        <v>12</v>
      </c>
      <c r="E292" s="41">
        <v>20000</v>
      </c>
      <c r="F292" s="58"/>
    </row>
    <row r="293" spans="1:6" ht="15.75">
      <c r="A293" s="39"/>
      <c r="B293" s="38"/>
      <c r="C293" s="37"/>
      <c r="D293" s="36" t="s">
        <v>19</v>
      </c>
      <c r="E293" s="35">
        <f>SUM(E292:E292)</f>
        <v>20000</v>
      </c>
      <c r="F293" s="34"/>
    </row>
    <row r="294" spans="1:6" ht="18.75">
      <c r="A294" s="57">
        <v>5</v>
      </c>
      <c r="B294" s="82" t="s">
        <v>131</v>
      </c>
      <c r="C294" s="47" t="s">
        <v>132</v>
      </c>
      <c r="D294" s="65" t="s">
        <v>16</v>
      </c>
      <c r="E294" s="40">
        <v>10000</v>
      </c>
      <c r="F294" s="62"/>
    </row>
    <row r="295" spans="1:6" ht="18.75">
      <c r="A295" s="45"/>
      <c r="B295" s="44"/>
      <c r="C295" s="47" t="s">
        <v>41</v>
      </c>
      <c r="D295" s="65" t="s">
        <v>16</v>
      </c>
      <c r="E295" s="40">
        <v>20000</v>
      </c>
      <c r="F295" s="58"/>
    </row>
    <row r="296" spans="1:6" ht="18.75">
      <c r="A296" s="45"/>
      <c r="B296" s="44"/>
      <c r="C296" s="47" t="s">
        <v>9</v>
      </c>
      <c r="D296" s="65" t="s">
        <v>16</v>
      </c>
      <c r="E296" s="40">
        <v>40000</v>
      </c>
      <c r="F296" s="58"/>
    </row>
    <row r="297" spans="1:6" ht="18.75">
      <c r="A297" s="45"/>
      <c r="B297" s="44"/>
      <c r="C297" s="47" t="s">
        <v>133</v>
      </c>
      <c r="D297" s="65" t="s">
        <v>12</v>
      </c>
      <c r="E297" s="40">
        <v>8000</v>
      </c>
      <c r="F297" s="58"/>
    </row>
    <row r="298" spans="1:6" ht="39">
      <c r="A298" s="45"/>
      <c r="B298" s="44"/>
      <c r="C298" s="43" t="s">
        <v>18</v>
      </c>
      <c r="D298" s="42" t="s">
        <v>12</v>
      </c>
      <c r="E298" s="41">
        <v>15000</v>
      </c>
      <c r="F298" s="40"/>
    </row>
    <row r="299" spans="1:6" ht="15.75">
      <c r="A299" s="39"/>
      <c r="B299" s="38"/>
      <c r="C299" s="37"/>
      <c r="D299" s="36" t="s">
        <v>19</v>
      </c>
      <c r="E299" s="35">
        <f>SUM(E294:E298)</f>
        <v>93000</v>
      </c>
      <c r="F299" s="34"/>
    </row>
    <row r="300" spans="1:6" ht="18.75">
      <c r="A300" s="51">
        <v>6</v>
      </c>
      <c r="B300" s="81" t="s">
        <v>134</v>
      </c>
      <c r="C300" s="47" t="s">
        <v>41</v>
      </c>
      <c r="D300" s="46" t="s">
        <v>135</v>
      </c>
      <c r="E300" s="40">
        <v>25000</v>
      </c>
      <c r="F300" s="58"/>
    </row>
    <row r="301" spans="1:6" ht="18.75">
      <c r="A301" s="51"/>
      <c r="B301" s="81"/>
      <c r="C301" s="47" t="s">
        <v>127</v>
      </c>
      <c r="D301" s="65" t="s">
        <v>16</v>
      </c>
      <c r="E301" s="80">
        <v>45000</v>
      </c>
      <c r="F301" s="58"/>
    </row>
    <row r="302" spans="1:6" ht="39">
      <c r="A302" s="45"/>
      <c r="B302" s="44"/>
      <c r="C302" s="43" t="s">
        <v>18</v>
      </c>
      <c r="D302" s="42" t="s">
        <v>12</v>
      </c>
      <c r="E302" s="41">
        <v>20000</v>
      </c>
      <c r="F302" s="40"/>
    </row>
    <row r="303" spans="1:6" ht="15.75">
      <c r="A303" s="39"/>
      <c r="B303" s="38"/>
      <c r="C303" s="37"/>
      <c r="D303" s="36" t="s">
        <v>19</v>
      </c>
      <c r="E303" s="35">
        <f>SUM(E300:E302)</f>
        <v>90000</v>
      </c>
      <c r="F303" s="34"/>
    </row>
    <row r="304" spans="1:6" ht="18.75">
      <c r="A304" s="57">
        <v>7</v>
      </c>
      <c r="B304" s="61" t="s">
        <v>136</v>
      </c>
      <c r="C304" s="47" t="s">
        <v>137</v>
      </c>
      <c r="D304" s="46" t="s">
        <v>16</v>
      </c>
      <c r="E304" s="40">
        <v>25000</v>
      </c>
      <c r="F304" s="62"/>
    </row>
    <row r="305" spans="1:6" ht="18.75">
      <c r="A305" s="51"/>
      <c r="B305" s="81"/>
      <c r="C305" s="47" t="s">
        <v>127</v>
      </c>
      <c r="D305" s="65" t="s">
        <v>16</v>
      </c>
      <c r="E305" s="80">
        <v>75000</v>
      </c>
      <c r="F305" s="58"/>
    </row>
    <row r="306" spans="1:6" ht="18.75">
      <c r="A306" s="45"/>
      <c r="B306" s="79"/>
      <c r="C306" s="47" t="s">
        <v>41</v>
      </c>
      <c r="D306" s="46" t="s">
        <v>16</v>
      </c>
      <c r="E306" s="40">
        <v>40000</v>
      </c>
      <c r="F306" s="58"/>
    </row>
    <row r="307" spans="1:6" ht="39.75">
      <c r="A307" s="45"/>
      <c r="B307" s="79"/>
      <c r="C307" s="43" t="s">
        <v>18</v>
      </c>
      <c r="D307" s="42" t="s">
        <v>12</v>
      </c>
      <c r="E307" s="41">
        <v>20000</v>
      </c>
      <c r="F307" s="58"/>
    </row>
    <row r="308" spans="1:6" ht="15.75">
      <c r="A308" s="39"/>
      <c r="B308" s="38"/>
      <c r="C308" s="37"/>
      <c r="D308" s="36" t="s">
        <v>19</v>
      </c>
      <c r="E308" s="35">
        <f>SUM(E304:E307)</f>
        <v>160000</v>
      </c>
      <c r="F308" s="34"/>
    </row>
    <row r="309" spans="1:6" ht="18.75">
      <c r="A309" s="57">
        <v>8</v>
      </c>
      <c r="B309" s="61" t="s">
        <v>138</v>
      </c>
      <c r="C309" s="47" t="s">
        <v>139</v>
      </c>
      <c r="D309" s="65" t="s">
        <v>10</v>
      </c>
      <c r="E309" s="40">
        <v>100000</v>
      </c>
      <c r="F309" s="62"/>
    </row>
    <row r="310" spans="1:6" ht="18.75">
      <c r="A310" s="45"/>
      <c r="B310" s="79"/>
      <c r="C310" s="47" t="s">
        <v>41</v>
      </c>
      <c r="D310" s="65" t="s">
        <v>135</v>
      </c>
      <c r="E310" s="40">
        <v>50000</v>
      </c>
      <c r="F310" s="58"/>
    </row>
    <row r="311" spans="1:6" ht="18.75">
      <c r="A311" s="45"/>
      <c r="B311" s="79"/>
      <c r="C311" s="47" t="s">
        <v>118</v>
      </c>
      <c r="D311" s="65" t="s">
        <v>16</v>
      </c>
      <c r="E311" s="40">
        <v>15000</v>
      </c>
      <c r="F311" s="58"/>
    </row>
    <row r="312" spans="1:6" ht="18.75">
      <c r="A312" s="45"/>
      <c r="B312" s="79"/>
      <c r="C312" s="47" t="s">
        <v>140</v>
      </c>
      <c r="D312" s="65" t="s">
        <v>16</v>
      </c>
      <c r="E312" s="40">
        <v>20000</v>
      </c>
      <c r="F312" s="58"/>
    </row>
    <row r="313" spans="1:6" ht="18.75">
      <c r="A313" s="45"/>
      <c r="B313" s="79"/>
      <c r="C313" s="47" t="s">
        <v>141</v>
      </c>
      <c r="D313" s="65" t="s">
        <v>16</v>
      </c>
      <c r="E313" s="40">
        <v>35000</v>
      </c>
      <c r="F313" s="58"/>
    </row>
    <row r="314" spans="1:6" ht="18.75">
      <c r="A314" s="78"/>
      <c r="B314" s="77"/>
      <c r="C314" s="76" t="s">
        <v>142</v>
      </c>
      <c r="D314" s="75" t="s">
        <v>12</v>
      </c>
      <c r="E314" s="74">
        <v>40000</v>
      </c>
      <c r="F314" s="73"/>
    </row>
    <row r="315" spans="1:6" ht="39">
      <c r="A315" s="45"/>
      <c r="B315" s="44"/>
      <c r="C315" s="43" t="s">
        <v>18</v>
      </c>
      <c r="D315" s="42" t="s">
        <v>12</v>
      </c>
      <c r="E315" s="41">
        <v>20000</v>
      </c>
      <c r="F315" s="40"/>
    </row>
    <row r="316" spans="1:6" ht="15.75">
      <c r="A316" s="39"/>
      <c r="B316" s="38"/>
      <c r="C316" s="37"/>
      <c r="D316" s="36" t="s">
        <v>19</v>
      </c>
      <c r="E316" s="35">
        <f>E309+E310+E311+E312+E313+E314+E315</f>
        <v>280000</v>
      </c>
      <c r="F316" s="34"/>
    </row>
    <row r="317" spans="1:6" ht="18.75">
      <c r="A317" s="72">
        <v>9</v>
      </c>
      <c r="B317" s="71" t="s">
        <v>143</v>
      </c>
      <c r="C317" s="70" t="s">
        <v>144</v>
      </c>
      <c r="D317" s="69"/>
      <c r="E317" s="34"/>
      <c r="F317" s="68"/>
    </row>
    <row r="318" spans="1:6" ht="15.75">
      <c r="A318" s="39"/>
      <c r="B318" s="38"/>
      <c r="C318" s="37"/>
      <c r="D318" s="36"/>
      <c r="E318" s="35"/>
      <c r="F318" s="34"/>
    </row>
    <row r="319" spans="1:6" ht="39.75">
      <c r="A319" s="67">
        <v>10</v>
      </c>
      <c r="B319" s="66" t="s">
        <v>145</v>
      </c>
      <c r="C319" s="43" t="s">
        <v>18</v>
      </c>
      <c r="D319" s="42" t="s">
        <v>12</v>
      </c>
      <c r="E319" s="41">
        <v>5000</v>
      </c>
      <c r="F319" s="58"/>
    </row>
    <row r="320" spans="1:6" ht="18.75">
      <c r="A320" s="67"/>
      <c r="B320" s="66"/>
      <c r="C320" s="47" t="s">
        <v>139</v>
      </c>
      <c r="D320" s="65" t="s">
        <v>12</v>
      </c>
      <c r="E320" s="40">
        <v>40000</v>
      </c>
      <c r="F320" s="58"/>
    </row>
    <row r="321" spans="1:6" ht="18.75">
      <c r="A321" s="67"/>
      <c r="B321" s="66"/>
      <c r="C321" s="47" t="s">
        <v>41</v>
      </c>
      <c r="D321" s="65" t="s">
        <v>135</v>
      </c>
      <c r="E321" s="40">
        <v>20000</v>
      </c>
      <c r="F321" s="58"/>
    </row>
    <row r="322" spans="1:6" ht="15.75">
      <c r="A322" s="39"/>
      <c r="B322" s="38"/>
      <c r="C322" s="37"/>
      <c r="D322" s="36" t="s">
        <v>19</v>
      </c>
      <c r="E322" s="35">
        <f>SUM(E319:E319)</f>
        <v>5000</v>
      </c>
      <c r="F322" s="34"/>
    </row>
    <row r="323" spans="1:6" ht="18.75">
      <c r="A323" s="67">
        <v>11</v>
      </c>
      <c r="B323" s="66" t="s">
        <v>146</v>
      </c>
      <c r="C323" s="47" t="s">
        <v>9</v>
      </c>
      <c r="D323" s="46" t="s">
        <v>16</v>
      </c>
      <c r="E323" s="40">
        <v>40000</v>
      </c>
      <c r="F323" s="62"/>
    </row>
    <row r="324" spans="1:6" ht="18.75">
      <c r="A324" s="67"/>
      <c r="B324" s="66"/>
      <c r="C324" s="47" t="s">
        <v>41</v>
      </c>
      <c r="D324" s="65" t="s">
        <v>135</v>
      </c>
      <c r="E324" s="40">
        <v>20000</v>
      </c>
      <c r="F324" s="58"/>
    </row>
    <row r="325" spans="1:6" ht="39">
      <c r="A325" s="45"/>
      <c r="B325" s="44"/>
      <c r="C325" s="43" t="s">
        <v>18</v>
      </c>
      <c r="D325" s="42" t="s">
        <v>12</v>
      </c>
      <c r="E325" s="41">
        <v>20000</v>
      </c>
      <c r="F325" s="40"/>
    </row>
    <row r="326" spans="1:6" ht="15.75">
      <c r="A326" s="39"/>
      <c r="B326" s="38"/>
      <c r="C326" s="37"/>
      <c r="D326" s="36" t="s">
        <v>19</v>
      </c>
      <c r="E326" s="35">
        <f>SUM(E323:E325)</f>
        <v>80000</v>
      </c>
      <c r="F326" s="34"/>
    </row>
    <row r="327" spans="1:6" ht="18.75">
      <c r="A327" s="64">
        <v>12</v>
      </c>
      <c r="B327" s="63" t="s">
        <v>147</v>
      </c>
      <c r="C327" s="55" t="s">
        <v>127</v>
      </c>
      <c r="D327" s="60" t="s">
        <v>16</v>
      </c>
      <c r="E327" s="53">
        <v>10000</v>
      </c>
      <c r="F327" s="62"/>
    </row>
    <row r="328" spans="1:6" ht="39">
      <c r="A328" s="45"/>
      <c r="B328" s="44"/>
      <c r="C328" s="43" t="s">
        <v>18</v>
      </c>
      <c r="D328" s="42" t="s">
        <v>12</v>
      </c>
      <c r="E328" s="41">
        <v>20000</v>
      </c>
      <c r="F328" s="40"/>
    </row>
    <row r="329" spans="1:6" ht="15.75">
      <c r="A329" s="39"/>
      <c r="B329" s="38"/>
      <c r="C329" s="37"/>
      <c r="D329" s="36" t="s">
        <v>19</v>
      </c>
      <c r="E329" s="35">
        <f>SUM(E327:E328)</f>
        <v>30000</v>
      </c>
      <c r="F329" s="34"/>
    </row>
    <row r="330" spans="1:6" ht="15.75">
      <c r="A330" s="57">
        <v>13</v>
      </c>
      <c r="B330" s="61" t="s">
        <v>148</v>
      </c>
      <c r="C330" s="55" t="s">
        <v>149</v>
      </c>
      <c r="D330" s="60" t="s">
        <v>51</v>
      </c>
      <c r="E330" s="53">
        <v>13000</v>
      </c>
      <c r="F330" s="52"/>
    </row>
    <row r="331" spans="1:6" ht="18.75">
      <c r="A331" s="45"/>
      <c r="B331" s="59"/>
      <c r="C331" s="47" t="s">
        <v>9</v>
      </c>
      <c r="D331" s="46" t="s">
        <v>10</v>
      </c>
      <c r="E331" s="40">
        <v>90000</v>
      </c>
      <c r="F331" s="58"/>
    </row>
    <row r="332" spans="1:6" ht="39">
      <c r="A332" s="45"/>
      <c r="B332" s="44"/>
      <c r="C332" s="43" t="s">
        <v>18</v>
      </c>
      <c r="D332" s="42" t="s">
        <v>12</v>
      </c>
      <c r="E332" s="41">
        <v>15000</v>
      </c>
      <c r="F332" s="40"/>
    </row>
    <row r="333" spans="1:6" ht="15.75">
      <c r="A333" s="39"/>
      <c r="B333" s="38"/>
      <c r="C333" s="37"/>
      <c r="D333" s="36" t="s">
        <v>19</v>
      </c>
      <c r="E333" s="35">
        <f>SUM(E330:E332)</f>
        <v>118000</v>
      </c>
      <c r="F333" s="34"/>
    </row>
    <row r="334" spans="1:6" ht="15.75">
      <c r="A334" s="57">
        <v>14</v>
      </c>
      <c r="B334" s="56" t="s">
        <v>150</v>
      </c>
      <c r="C334" s="55" t="s">
        <v>27</v>
      </c>
      <c r="D334" s="54" t="s">
        <v>51</v>
      </c>
      <c r="E334" s="53">
        <v>8000</v>
      </c>
      <c r="F334" s="52" t="s">
        <v>159</v>
      </c>
    </row>
    <row r="335" spans="1:6" ht="15.75">
      <c r="A335" s="51"/>
      <c r="B335" s="50"/>
      <c r="C335" s="47" t="s">
        <v>9</v>
      </c>
      <c r="D335" s="46" t="s">
        <v>10</v>
      </c>
      <c r="E335" s="40">
        <v>70000</v>
      </c>
      <c r="F335" s="49"/>
    </row>
    <row r="336" spans="1:6" ht="15.75">
      <c r="A336" s="45"/>
      <c r="B336" s="48"/>
      <c r="C336" s="47" t="s">
        <v>151</v>
      </c>
      <c r="D336" s="46" t="s">
        <v>16</v>
      </c>
      <c r="E336" s="40">
        <v>15000</v>
      </c>
      <c r="F336" s="45"/>
    </row>
    <row r="337" spans="1:6" ht="39">
      <c r="A337" s="78"/>
      <c r="B337" s="123"/>
      <c r="C337" s="196" t="s">
        <v>18</v>
      </c>
      <c r="D337" s="197" t="s">
        <v>12</v>
      </c>
      <c r="E337" s="131">
        <v>20000</v>
      </c>
      <c r="F337" s="74"/>
    </row>
    <row r="338" spans="1:6" ht="15.75">
      <c r="A338" s="39"/>
      <c r="B338" s="38"/>
      <c r="C338" s="37"/>
      <c r="D338" s="36" t="s">
        <v>19</v>
      </c>
      <c r="E338" s="35">
        <f>SUM(E334:E337)</f>
        <v>113000</v>
      </c>
      <c r="F338" s="34"/>
    </row>
    <row r="339" spans="1:6" ht="18.75">
      <c r="A339" s="33" t="s">
        <v>152</v>
      </c>
      <c r="B339" s="32"/>
      <c r="C339" s="31"/>
      <c r="D339" s="30"/>
      <c r="E339" s="29">
        <f>E284+E289+E291+E293+E299+E303+E308+E316+E318+E322+E326+E329+E333</f>
        <v>1190000</v>
      </c>
      <c r="F339" s="28"/>
    </row>
    <row r="340" spans="1:6" ht="18.75">
      <c r="A340" s="27"/>
      <c r="B340" s="27"/>
      <c r="C340" s="26"/>
      <c r="D340" s="26"/>
      <c r="E340" s="25"/>
      <c r="F340" s="8"/>
    </row>
    <row r="341" spans="1:6" ht="18.75">
      <c r="A341" s="24"/>
      <c r="B341" s="24"/>
      <c r="C341" s="23"/>
      <c r="D341" s="22"/>
      <c r="E341" s="22"/>
      <c r="F341" s="8"/>
    </row>
    <row r="342" spans="1:6" ht="18.75">
      <c r="A342" s="21">
        <v>1</v>
      </c>
      <c r="B342" s="20" t="s">
        <v>153</v>
      </c>
      <c r="C342" s="19"/>
      <c r="D342" s="18">
        <f>E271</f>
        <v>4916000</v>
      </c>
      <c r="E342" s="17"/>
      <c r="F342" s="8"/>
    </row>
    <row r="343" spans="1:6" ht="18.75">
      <c r="A343" s="16">
        <v>2</v>
      </c>
      <c r="B343" s="15" t="s">
        <v>154</v>
      </c>
      <c r="C343" s="14"/>
      <c r="D343" s="10">
        <f>E339</f>
        <v>1190000</v>
      </c>
      <c r="E343" s="13"/>
      <c r="F343" s="8"/>
    </row>
    <row r="344" spans="1:6" ht="18.75">
      <c r="A344" s="12"/>
      <c r="B344" s="10" t="s">
        <v>155</v>
      </c>
      <c r="C344" s="11"/>
      <c r="D344" s="10">
        <f>SUM(D342:E343)</f>
        <v>6106000</v>
      </c>
      <c r="E344" s="9"/>
      <c r="F344" s="8"/>
    </row>
    <row r="371" spans="6:6">
      <c r="F371" s="1"/>
    </row>
    <row r="372" spans="6:6">
      <c r="F372" s="1"/>
    </row>
  </sheetData>
  <mergeCells count="27">
    <mergeCell ref="A5:F6"/>
    <mergeCell ref="A275:F275"/>
    <mergeCell ref="A278:F278"/>
    <mergeCell ref="D214:D215"/>
    <mergeCell ref="B271:B272"/>
    <mergeCell ref="A271:A272"/>
    <mergeCell ref="C271:C272"/>
    <mergeCell ref="D119:D120"/>
    <mergeCell ref="E271:E272"/>
    <mergeCell ref="D271:D272"/>
    <mergeCell ref="D344:E344"/>
    <mergeCell ref="B344:C344"/>
    <mergeCell ref="D343:E343"/>
    <mergeCell ref="D341:E341"/>
    <mergeCell ref="D342:E342"/>
    <mergeCell ref="F271:F272"/>
    <mergeCell ref="A11:F11"/>
    <mergeCell ref="E119:E120"/>
    <mergeCell ref="C119:C120"/>
    <mergeCell ref="F12:F17"/>
    <mergeCell ref="E214:E215"/>
    <mergeCell ref="C214:C215"/>
    <mergeCell ref="D133:D134"/>
    <mergeCell ref="E133:E134"/>
    <mergeCell ref="C133:C134"/>
    <mergeCell ref="F144:F147"/>
    <mergeCell ref="F125:F127"/>
  </mergeCells>
  <pageMargins left="0.7" right="0.7" top="0.75" bottom="0.75" header="0.3" footer="0.3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Urząd Miejski w Barlinku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rudnicka</dc:creator>
  <cp:lastModifiedBy>rudnicka</cp:lastModifiedBy>
  <cp:lastPrinted>2013-06-06T17:32:16Z</cp:lastPrinted>
  <dcterms:created xsi:type="dcterms:W3CDTF">2012-10-31T08:47:04Z</dcterms:created>
  <dcterms:modified xsi:type="dcterms:W3CDTF">2013-06-06T17:33:56Z</dcterms:modified>
</cp:coreProperties>
</file>